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esktop\Lev. Varoš\LEVANJSKA VAROŠ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4370" windowHeight="751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F335" i="9"/>
  <c r="F334" i="9"/>
  <c r="H333" i="9"/>
  <c r="G333" i="9"/>
  <c r="F333" i="9"/>
  <c r="E333" i="9"/>
  <c r="H332" i="9"/>
  <c r="G332" i="9"/>
  <c r="E332" i="9" s="1"/>
  <c r="F332" i="9"/>
  <c r="H331" i="9"/>
  <c r="G331" i="9"/>
  <c r="E331" i="9" s="1"/>
  <c r="B331" i="9" s="1"/>
  <c r="F331" i="9"/>
  <c r="H330" i="9"/>
  <c r="G330" i="9"/>
  <c r="F330" i="9"/>
  <c r="E330" i="9"/>
  <c r="B330" i="9" s="1"/>
  <c r="H329" i="9"/>
  <c r="G329" i="9"/>
  <c r="E329" i="9" s="1"/>
  <c r="F329" i="9"/>
  <c r="H328" i="9"/>
  <c r="G328" i="9"/>
  <c r="E328" i="9" s="1"/>
  <c r="F328" i="9"/>
  <c r="H327" i="9"/>
  <c r="G327" i="9"/>
  <c r="F327" i="9"/>
  <c r="H326" i="9"/>
  <c r="G326" i="9"/>
  <c r="F326" i="9"/>
  <c r="H325" i="9"/>
  <c r="G325" i="9"/>
  <c r="F325" i="9"/>
  <c r="E325" i="9"/>
  <c r="B325" i="9" s="1"/>
  <c r="H324" i="9"/>
  <c r="G324" i="9"/>
  <c r="E324" i="9" s="1"/>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E317" i="9"/>
  <c r="B317" i="9" s="1"/>
  <c r="F316" i="9"/>
  <c r="F315" i="9"/>
  <c r="F314" i="9"/>
  <c r="H313" i="9"/>
  <c r="G313" i="9"/>
  <c r="F313" i="9"/>
  <c r="E313" i="9"/>
  <c r="H312" i="9"/>
  <c r="G312" i="9"/>
  <c r="F312" i="9"/>
  <c r="F298" i="9" s="1"/>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E294" i="9" s="1"/>
  <c r="B294" i="9" s="1"/>
  <c r="H294" i="9"/>
  <c r="F294" i="9"/>
  <c r="E293" i="9"/>
  <c r="M292" i="9"/>
  <c r="L292" i="9"/>
  <c r="F292" i="9"/>
  <c r="E292" i="9"/>
  <c r="B292" i="9" s="1"/>
  <c r="M291" i="9"/>
  <c r="L291" i="9"/>
  <c r="F291" i="9" s="1"/>
  <c r="E291" i="9"/>
  <c r="M290" i="9"/>
  <c r="L290" i="9"/>
  <c r="F290" i="9" s="1"/>
  <c r="B290" i="9" s="1"/>
  <c r="E290" i="9"/>
  <c r="M289" i="9"/>
  <c r="L289" i="9"/>
  <c r="F289" i="9" s="1"/>
  <c r="B289" i="9" s="1"/>
  <c r="E289" i="9"/>
  <c r="M288" i="9"/>
  <c r="L288" i="9"/>
  <c r="F288" i="9"/>
  <c r="E288" i="9"/>
  <c r="B288" i="9" s="1"/>
  <c r="M287" i="9"/>
  <c r="L287" i="9"/>
  <c r="F287" i="9" s="1"/>
  <c r="E287" i="9"/>
  <c r="M286" i="9"/>
  <c r="L286" i="9"/>
  <c r="F286" i="9" s="1"/>
  <c r="B286" i="9" s="1"/>
  <c r="E286" i="9"/>
  <c r="M285" i="9"/>
  <c r="L285" i="9"/>
  <c r="F285" i="9" s="1"/>
  <c r="B285" i="9" s="1"/>
  <c r="E285" i="9"/>
  <c r="M284" i="9"/>
  <c r="L284" i="9"/>
  <c r="F284" i="9"/>
  <c r="E284" i="9"/>
  <c r="B284" i="9" s="1"/>
  <c r="M283" i="9"/>
  <c r="L283" i="9"/>
  <c r="F283" i="9" s="1"/>
  <c r="E283" i="9"/>
  <c r="M282" i="9"/>
  <c r="L282" i="9"/>
  <c r="F282" i="9" s="1"/>
  <c r="B282" i="9" s="1"/>
  <c r="E282" i="9"/>
  <c r="M281" i="9"/>
  <c r="L281" i="9"/>
  <c r="F281" i="9" s="1"/>
  <c r="B281" i="9" s="1"/>
  <c r="E281" i="9"/>
  <c r="M280" i="9"/>
  <c r="L280" i="9"/>
  <c r="F280" i="9"/>
  <c r="E280" i="9"/>
  <c r="B280" i="9" s="1"/>
  <c r="M279" i="9"/>
  <c r="L279" i="9"/>
  <c r="F279" i="9" s="1"/>
  <c r="E279" i="9"/>
  <c r="M278" i="9"/>
  <c r="L278" i="9"/>
  <c r="F278" i="9" s="1"/>
  <c r="B278" i="9" s="1"/>
  <c r="E278" i="9"/>
  <c r="M277" i="9"/>
  <c r="L277" i="9"/>
  <c r="F277" i="9" s="1"/>
  <c r="B277" i="9" s="1"/>
  <c r="E277" i="9"/>
  <c r="M276" i="9"/>
  <c r="L276" i="9"/>
  <c r="F276" i="9"/>
  <c r="E276" i="9"/>
  <c r="B276" i="9" s="1"/>
  <c r="M275" i="9"/>
  <c r="L275" i="9"/>
  <c r="F275" i="9" s="1"/>
  <c r="E275" i="9"/>
  <c r="M274" i="9"/>
  <c r="L274" i="9"/>
  <c r="F274" i="9" s="1"/>
  <c r="B274" i="9" s="1"/>
  <c r="E274" i="9"/>
  <c r="M273" i="9"/>
  <c r="L273" i="9"/>
  <c r="F273" i="9" s="1"/>
  <c r="B273" i="9" s="1"/>
  <c r="E273" i="9"/>
  <c r="M272" i="9"/>
  <c r="L272" i="9"/>
  <c r="F272" i="9"/>
  <c r="E272" i="9"/>
  <c r="B272" i="9" s="1"/>
  <c r="M271" i="9"/>
  <c r="L271" i="9"/>
  <c r="F271" i="9" s="1"/>
  <c r="E271" i="9"/>
  <c r="M270" i="9"/>
  <c r="L270" i="9"/>
  <c r="F270" i="9" s="1"/>
  <c r="B270" i="9" s="1"/>
  <c r="E270" i="9"/>
  <c r="M269" i="9"/>
  <c r="L269" i="9"/>
  <c r="F269" i="9" s="1"/>
  <c r="B269" i="9" s="1"/>
  <c r="E269" i="9"/>
  <c r="M268" i="9"/>
  <c r="L268" i="9"/>
  <c r="F268" i="9"/>
  <c r="E268" i="9"/>
  <c r="B268" i="9" s="1"/>
  <c r="M267" i="9"/>
  <c r="L267" i="9"/>
  <c r="F267" i="9" s="1"/>
  <c r="E267" i="9"/>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L261" i="9"/>
  <c r="F261" i="9" s="1"/>
  <c r="B261" i="9" s="1"/>
  <c r="E261" i="9"/>
  <c r="M260" i="9"/>
  <c r="L260" i="9"/>
  <c r="F260" i="9"/>
  <c r="E260" i="9"/>
  <c r="B260" i="9" s="1"/>
  <c r="M259" i="9"/>
  <c r="L259" i="9"/>
  <c r="F259" i="9" s="1"/>
  <c r="B259" i="9" s="1"/>
  <c r="E259" i="9"/>
  <c r="M258" i="9"/>
  <c r="L258" i="9"/>
  <c r="F258" i="9" s="1"/>
  <c r="B258" i="9" s="1"/>
  <c r="E258" i="9"/>
  <c r="M257" i="9"/>
  <c r="F257" i="9" s="1"/>
  <c r="L257" i="9"/>
  <c r="E257" i="9"/>
  <c r="B257" i="9"/>
  <c r="M256" i="9"/>
  <c r="L256" i="9"/>
  <c r="F256" i="9"/>
  <c r="E256" i="9"/>
  <c r="B256" i="9" s="1"/>
  <c r="M255" i="9"/>
  <c r="L255" i="9"/>
  <c r="F255" i="9" s="1"/>
  <c r="B255" i="9" s="1"/>
  <c r="E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B250" i="9" s="1"/>
  <c r="E250" i="9"/>
  <c r="M249" i="9"/>
  <c r="F249" i="9" s="1"/>
  <c r="L249" i="9"/>
  <c r="E249" i="9"/>
  <c r="B249" i="9"/>
  <c r="M248" i="9"/>
  <c r="L248" i="9"/>
  <c r="F248" i="9"/>
  <c r="E248" i="9"/>
  <c r="B248" i="9" s="1"/>
  <c r="M247" i="9"/>
  <c r="L247" i="9"/>
  <c r="E247" i="9"/>
  <c r="M246" i="9"/>
  <c r="L246" i="9"/>
  <c r="E246" i="9"/>
  <c r="M245" i="9"/>
  <c r="F245" i="9" s="1"/>
  <c r="L245" i="9"/>
  <c r="E245" i="9"/>
  <c r="B245" i="9"/>
  <c r="M244" i="9"/>
  <c r="L244" i="9"/>
  <c r="F244" i="9"/>
  <c r="E244" i="9"/>
  <c r="M243" i="9"/>
  <c r="L243" i="9"/>
  <c r="F243" i="9" s="1"/>
  <c r="B243" i="9" s="1"/>
  <c r="E243" i="9"/>
  <c r="M242" i="9"/>
  <c r="L242" i="9"/>
  <c r="F242" i="9" s="1"/>
  <c r="B242" i="9" s="1"/>
  <c r="E242" i="9"/>
  <c r="M241" i="9"/>
  <c r="F241" i="9" s="1"/>
  <c r="L241" i="9"/>
  <c r="E241" i="9"/>
  <c r="B241" i="9"/>
  <c r="M240" i="9"/>
  <c r="F240" i="9" s="1"/>
  <c r="L240" i="9"/>
  <c r="E240" i="9"/>
  <c r="M239" i="9"/>
  <c r="L239" i="9"/>
  <c r="E239" i="9"/>
  <c r="M238" i="9"/>
  <c r="L238" i="9"/>
  <c r="F238" i="9" s="1"/>
  <c r="B238" i="9" s="1"/>
  <c r="E238" i="9"/>
  <c r="M237" i="9"/>
  <c r="F237" i="9" s="1"/>
  <c r="L237" i="9"/>
  <c r="E237" i="9"/>
  <c r="B237" i="9"/>
  <c r="M236" i="9"/>
  <c r="L236" i="9"/>
  <c r="E236" i="9"/>
  <c r="M235" i="9"/>
  <c r="L235" i="9"/>
  <c r="F235" i="9" s="1"/>
  <c r="B235" i="9" s="1"/>
  <c r="E235" i="9"/>
  <c r="M234" i="9"/>
  <c r="L234" i="9"/>
  <c r="F234" i="9" s="1"/>
  <c r="B234" i="9" s="1"/>
  <c r="E234" i="9"/>
  <c r="M233" i="9"/>
  <c r="F233" i="9" s="1"/>
  <c r="L233" i="9"/>
  <c r="E233" i="9"/>
  <c r="B233" i="9"/>
  <c r="M232" i="9"/>
  <c r="F232" i="9" s="1"/>
  <c r="L232" i="9"/>
  <c r="E232" i="9"/>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G172" i="9"/>
  <c r="F172" i="9"/>
  <c r="B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B166" i="9" s="1"/>
  <c r="F166" i="9"/>
  <c r="H165" i="9"/>
  <c r="G165" i="9"/>
  <c r="E165" i="9" s="1"/>
  <c r="B165" i="9" s="1"/>
  <c r="F165" i="9"/>
  <c r="H164" i="9"/>
  <c r="E164" i="9" s="1"/>
  <c r="G164" i="9"/>
  <c r="F164" i="9"/>
  <c r="B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F126" i="9"/>
  <c r="H125" i="9"/>
  <c r="G125" i="9"/>
  <c r="F125" i="9"/>
  <c r="E125" i="9"/>
  <c r="B125" i="9" s="1"/>
  <c r="H124" i="9"/>
  <c r="G124" i="9"/>
  <c r="F124" i="9"/>
  <c r="E124" i="9"/>
  <c r="H123" i="9"/>
  <c r="G123" i="9"/>
  <c r="E123" i="9" s="1"/>
  <c r="B123" i="9" s="1"/>
  <c r="F123" i="9"/>
  <c r="H122" i="9"/>
  <c r="G122" i="9"/>
  <c r="E122" i="9" s="1"/>
  <c r="B122" i="9" s="1"/>
  <c r="F122" i="9"/>
  <c r="H121" i="9"/>
  <c r="G121" i="9"/>
  <c r="E121" i="9" s="1"/>
  <c r="B121" i="9" s="1"/>
  <c r="F121" i="9"/>
  <c r="H120" i="9"/>
  <c r="E120" i="9" s="1"/>
  <c r="G120" i="9"/>
  <c r="F120" i="9"/>
  <c r="B120" i="9"/>
  <c r="H119" i="9"/>
  <c r="G119" i="9"/>
  <c r="F119" i="9"/>
  <c r="E119" i="9"/>
  <c r="B119" i="9" s="1"/>
  <c r="H118" i="9"/>
  <c r="G118" i="9"/>
  <c r="F118" i="9"/>
  <c r="H117" i="9"/>
  <c r="G117" i="9"/>
  <c r="F117" i="9"/>
  <c r="E117" i="9"/>
  <c r="B117" i="9" s="1"/>
  <c r="H116" i="9"/>
  <c r="G116" i="9"/>
  <c r="F116" i="9"/>
  <c r="B116" i="9" s="1"/>
  <c r="E116" i="9"/>
  <c r="H115" i="9"/>
  <c r="G115" i="9"/>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E102" i="9" s="1"/>
  <c r="G102" i="9"/>
  <c r="F102" i="9"/>
  <c r="H101" i="9"/>
  <c r="G101" i="9"/>
  <c r="E101" i="9" s="1"/>
  <c r="B101" i="9" s="1"/>
  <c r="F101" i="9"/>
  <c r="H100" i="9"/>
  <c r="E100" i="9" s="1"/>
  <c r="B100" i="9" s="1"/>
  <c r="G100" i="9"/>
  <c r="F100" i="9"/>
  <c r="H99" i="9"/>
  <c r="G99" i="9"/>
  <c r="F99" i="9"/>
  <c r="E99" i="9"/>
  <c r="B99" i="9" s="1"/>
  <c r="H98" i="9"/>
  <c r="E98" i="9" s="1"/>
  <c r="B98" i="9" s="1"/>
  <c r="G98" i="9"/>
  <c r="F98" i="9"/>
  <c r="H97" i="9"/>
  <c r="G97" i="9"/>
  <c r="E97" i="9" s="1"/>
  <c r="B97" i="9" s="1"/>
  <c r="F97" i="9"/>
  <c r="H96" i="9"/>
  <c r="E96" i="9" s="1"/>
  <c r="B96" i="9" s="1"/>
  <c r="G96" i="9"/>
  <c r="F96" i="9"/>
  <c r="H95" i="9"/>
  <c r="G95" i="9"/>
  <c r="F95" i="9"/>
  <c r="E95" i="9"/>
  <c r="B95" i="9" s="1"/>
  <c r="H94" i="9"/>
  <c r="E94" i="9" s="1"/>
  <c r="G94" i="9"/>
  <c r="F94" i="9"/>
  <c r="H93" i="9"/>
  <c r="G93" i="9"/>
  <c r="E93" i="9" s="1"/>
  <c r="B93" i="9" s="1"/>
  <c r="F93" i="9"/>
  <c r="H92" i="9"/>
  <c r="G92" i="9"/>
  <c r="F92" i="9"/>
  <c r="H91" i="9"/>
  <c r="G91" i="9"/>
  <c r="F91" i="9"/>
  <c r="E91" i="9"/>
  <c r="B91" i="9" s="1"/>
  <c r="H90" i="9"/>
  <c r="E90" i="9" s="1"/>
  <c r="B90" i="9" s="1"/>
  <c r="G90" i="9"/>
  <c r="F90" i="9"/>
  <c r="H89" i="9"/>
  <c r="G89" i="9"/>
  <c r="E89" i="9" s="1"/>
  <c r="B89" i="9" s="1"/>
  <c r="F89" i="9"/>
  <c r="H88" i="9"/>
  <c r="G88" i="9"/>
  <c r="F88" i="9"/>
  <c r="H87" i="9"/>
  <c r="G87" i="9"/>
  <c r="F87" i="9"/>
  <c r="E87" i="9"/>
  <c r="B87" i="9" s="1"/>
  <c r="H86" i="9"/>
  <c r="E86" i="9" s="1"/>
  <c r="G86" i="9"/>
  <c r="F86" i="9"/>
  <c r="H85" i="9"/>
  <c r="G85" i="9"/>
  <c r="E85" i="9" s="1"/>
  <c r="B85" i="9" s="1"/>
  <c r="F85" i="9"/>
  <c r="H84" i="9"/>
  <c r="G84" i="9"/>
  <c r="F84" i="9"/>
  <c r="H83" i="9"/>
  <c r="G83" i="9"/>
  <c r="F83" i="9"/>
  <c r="E83" i="9"/>
  <c r="B83" i="9" s="1"/>
  <c r="H82" i="9"/>
  <c r="E82" i="9" s="1"/>
  <c r="B82" i="9" s="1"/>
  <c r="G82" i="9"/>
  <c r="F82" i="9"/>
  <c r="H81" i="9"/>
  <c r="G81" i="9"/>
  <c r="F81" i="9"/>
  <c r="H80" i="9"/>
  <c r="G80" i="9"/>
  <c r="F80" i="9"/>
  <c r="H79" i="9"/>
  <c r="G79" i="9"/>
  <c r="F79" i="9"/>
  <c r="E79" i="9"/>
  <c r="B79" i="9" s="1"/>
  <c r="H78" i="9"/>
  <c r="E78" i="9" s="1"/>
  <c r="G78" i="9"/>
  <c r="F78" i="9"/>
  <c r="H77" i="9"/>
  <c r="G77" i="9"/>
  <c r="E77" i="9" s="1"/>
  <c r="B77" i="9" s="1"/>
  <c r="F77" i="9"/>
  <c r="H76" i="9"/>
  <c r="G76" i="9"/>
  <c r="F76" i="9"/>
  <c r="H75" i="9"/>
  <c r="G75" i="9"/>
  <c r="F75" i="9"/>
  <c r="E75" i="9"/>
  <c r="B75" i="9" s="1"/>
  <c r="H74" i="9"/>
  <c r="E74" i="9" s="1"/>
  <c r="B74" i="9" s="1"/>
  <c r="G74" i="9"/>
  <c r="F74" i="9"/>
  <c r="H73" i="9"/>
  <c r="G73" i="9"/>
  <c r="E73" i="9" s="1"/>
  <c r="B73" i="9" s="1"/>
  <c r="F73" i="9"/>
  <c r="H72" i="9"/>
  <c r="G72" i="9"/>
  <c r="F72" i="9"/>
  <c r="H71" i="9"/>
  <c r="G71" i="9"/>
  <c r="F71" i="9"/>
  <c r="E71" i="9"/>
  <c r="B71" i="9" s="1"/>
  <c r="H70" i="9"/>
  <c r="E70" i="9" s="1"/>
  <c r="G70" i="9"/>
  <c r="F70" i="9"/>
  <c r="H69" i="9"/>
  <c r="G69" i="9"/>
  <c r="E69" i="9" s="1"/>
  <c r="B69" i="9" s="1"/>
  <c r="F69" i="9"/>
  <c r="H68" i="9"/>
  <c r="G68" i="9"/>
  <c r="F68" i="9"/>
  <c r="H67" i="9"/>
  <c r="G67" i="9"/>
  <c r="F67" i="9"/>
  <c r="E67" i="9"/>
  <c r="B67" i="9" s="1"/>
  <c r="H66" i="9"/>
  <c r="E66" i="9" s="1"/>
  <c r="B66" i="9" s="1"/>
  <c r="G66" i="9"/>
  <c r="F66" i="9"/>
  <c r="H65" i="9"/>
  <c r="G65" i="9"/>
  <c r="E65" i="9" s="1"/>
  <c r="B65" i="9" s="1"/>
  <c r="F65" i="9"/>
  <c r="H64" i="9"/>
  <c r="G64" i="9"/>
  <c r="F64" i="9"/>
  <c r="H63" i="9"/>
  <c r="G63" i="9"/>
  <c r="E63" i="9" s="1"/>
  <c r="B63" i="9" s="1"/>
  <c r="F63" i="9"/>
  <c r="H62" i="9"/>
  <c r="G62" i="9"/>
  <c r="F62" i="9"/>
  <c r="E62" i="9"/>
  <c r="B62" i="9" s="1"/>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F37" i="9"/>
  <c r="H36" i="9"/>
  <c r="G36" i="9"/>
  <c r="F36" i="9"/>
  <c r="H35" i="9"/>
  <c r="E35" i="9" s="1"/>
  <c r="B35" i="9" s="1"/>
  <c r="G35" i="9"/>
  <c r="F35" i="9"/>
  <c r="H34" i="9"/>
  <c r="G34" i="9"/>
  <c r="E34" i="9" s="1"/>
  <c r="B34" i="9" s="1"/>
  <c r="F34" i="9"/>
  <c r="H33" i="9"/>
  <c r="G33" i="9"/>
  <c r="E33" i="9" s="1"/>
  <c r="B33" i="9" s="1"/>
  <c r="F33" i="9"/>
  <c r="H32" i="9"/>
  <c r="E32" i="9" s="1"/>
  <c r="B32" i="9" s="1"/>
  <c r="G32" i="9"/>
  <c r="F32" i="9"/>
  <c r="H31" i="9"/>
  <c r="G31" i="9"/>
  <c r="F31" i="9"/>
  <c r="H30" i="9"/>
  <c r="G30" i="9"/>
  <c r="F30" i="9"/>
  <c r="H29" i="9"/>
  <c r="G29" i="9"/>
  <c r="E29" i="9" s="1"/>
  <c r="B29" i="9" s="1"/>
  <c r="F29" i="9"/>
  <c r="H28" i="9"/>
  <c r="E28" i="9" s="1"/>
  <c r="B28" i="9" s="1"/>
  <c r="G28" i="9"/>
  <c r="F28" i="9"/>
  <c r="H27" i="9"/>
  <c r="E27" i="9" s="1"/>
  <c r="B27" i="9" s="1"/>
  <c r="G27" i="9"/>
  <c r="F27" i="9"/>
  <c r="H26" i="9"/>
  <c r="G26" i="9"/>
  <c r="E26" i="9" s="1"/>
  <c r="B26" i="9" s="1"/>
  <c r="F26" i="9"/>
  <c r="H25" i="9"/>
  <c r="G25" i="9"/>
  <c r="F25" i="9"/>
  <c r="F24" i="9"/>
  <c r="F4" i="9"/>
  <c r="O3" i="9"/>
  <c r="G296" i="9" s="1"/>
  <c r="I3" i="9"/>
  <c r="H3" i="9"/>
  <c r="G3" i="9"/>
  <c r="D104" i="8"/>
  <c r="I40" i="3" s="1"/>
  <c r="D97" i="8"/>
  <c r="D92" i="8"/>
  <c r="C1669" i="1" s="1"/>
  <c r="H1669" i="1" s="1"/>
  <c r="D87" i="8"/>
  <c r="D82" i="8"/>
  <c r="D77" i="8"/>
  <c r="D72" i="8"/>
  <c r="D67" i="8"/>
  <c r="D62" i="8"/>
  <c r="C1639" i="1" s="1"/>
  <c r="D57" i="8"/>
  <c r="D52" i="8"/>
  <c r="D46" i="8"/>
  <c r="D37" i="8"/>
  <c r="D27" i="8"/>
  <c r="D25" i="8" s="1"/>
  <c r="C1602" i="1" s="1"/>
  <c r="D18" i="8"/>
  <c r="D8" i="8"/>
  <c r="D6" i="8" s="1"/>
  <c r="C1583" i="1" s="1"/>
  <c r="G1583" i="1" s="1"/>
  <c r="E44" i="7"/>
  <c r="I35" i="3" s="1"/>
  <c r="D44" i="7"/>
  <c r="E39" i="7"/>
  <c r="D39" i="7"/>
  <c r="D38" i="7" s="1"/>
  <c r="E38" i="7"/>
  <c r="I34" i="3" s="1"/>
  <c r="E30" i="7"/>
  <c r="D30" i="7"/>
  <c r="E23" i="7"/>
  <c r="E22" i="7" s="1"/>
  <c r="I33" i="3" s="1"/>
  <c r="D23" i="7"/>
  <c r="D22" i="7"/>
  <c r="E14" i="7"/>
  <c r="D14" i="7"/>
  <c r="E7" i="7"/>
  <c r="D7" i="7"/>
  <c r="D6" i="7" s="1"/>
  <c r="D5" i="7" s="1"/>
  <c r="E6" i="7"/>
  <c r="E5" i="7" s="1"/>
  <c r="I32"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E251" i="5" s="1"/>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E529" i="4"/>
  <c r="E522" i="4" s="1"/>
  <c r="D516"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D423" i="1" s="1"/>
  <c r="D428" i="4"/>
  <c r="E427" i="4"/>
  <c r="F427" i="4" s="1"/>
  <c r="D427" i="4"/>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D373" i="4" s="1"/>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E309" i="4" s="1"/>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8" i="4"/>
  <c r="F267" i="4"/>
  <c r="F266" i="4"/>
  <c r="F265" i="4"/>
  <c r="F264" i="4"/>
  <c r="E263" i="4"/>
  <c r="E262" i="4" s="1"/>
  <c r="D258" i="1"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26" i="1" s="1"/>
  <c r="D237" i="4"/>
  <c r="F236" i="4"/>
  <c r="F235" i="4"/>
  <c r="F234" i="4"/>
  <c r="E234" i="4"/>
  <c r="D234" i="4"/>
  <c r="F233" i="4"/>
  <c r="F232" i="4"/>
  <c r="F231" i="4"/>
  <c r="E231" i="4"/>
  <c r="D231" i="4"/>
  <c r="F229" i="4"/>
  <c r="F228" i="4"/>
  <c r="F227" i="4"/>
  <c r="F226" i="4"/>
  <c r="E225" i="4"/>
  <c r="D225" i="4"/>
  <c r="F225" i="4" s="1"/>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F83" i="4" s="1"/>
  <c r="D83"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G40" i="3"/>
  <c r="B40" i="3"/>
  <c r="G39" i="3"/>
  <c r="B39" i="3"/>
  <c r="G38" i="3"/>
  <c r="B38" i="3"/>
  <c r="H37" i="3"/>
  <c r="G37" i="3"/>
  <c r="B37" i="3"/>
  <c r="H35" i="3"/>
  <c r="G35" i="3"/>
  <c r="B35" i="3"/>
  <c r="H34" i="3"/>
  <c r="G34" i="3"/>
  <c r="B34" i="3"/>
  <c r="H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4" i="1" s="1"/>
  <c r="H1683" i="1"/>
  <c r="C1683" i="1"/>
  <c r="G1683" i="1" s="1"/>
  <c r="H1682" i="1"/>
  <c r="G1682" i="1"/>
  <c r="C1682" i="1"/>
  <c r="C1680" i="1"/>
  <c r="H1680" i="1" s="1"/>
  <c r="H1679" i="1"/>
  <c r="C1679" i="1"/>
  <c r="G1679" i="1" s="1"/>
  <c r="C1678" i="1"/>
  <c r="H1678" i="1" s="1"/>
  <c r="G1677" i="1"/>
  <c r="C1677" i="1"/>
  <c r="H1677" i="1" s="1"/>
  <c r="C1676" i="1"/>
  <c r="H1676" i="1" s="1"/>
  <c r="H1675" i="1"/>
  <c r="C1675" i="1"/>
  <c r="G1675" i="1" s="1"/>
  <c r="C1674" i="1"/>
  <c r="H1674" i="1" s="1"/>
  <c r="G1673" i="1"/>
  <c r="C1673" i="1"/>
  <c r="H1673" i="1" s="1"/>
  <c r="C1672" i="1"/>
  <c r="H1672" i="1" s="1"/>
  <c r="H1671" i="1"/>
  <c r="C1671" i="1"/>
  <c r="G1671" i="1" s="1"/>
  <c r="C1670" i="1"/>
  <c r="H1670" i="1" s="1"/>
  <c r="C1668" i="1"/>
  <c r="H1668" i="1" s="1"/>
  <c r="H1667" i="1"/>
  <c r="C1667" i="1"/>
  <c r="G1667" i="1" s="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H1655" i="1"/>
  <c r="C1655" i="1"/>
  <c r="G1655" i="1" s="1"/>
  <c r="C1654" i="1"/>
  <c r="H1654" i="1" s="1"/>
  <c r="G1653" i="1"/>
  <c r="C1653" i="1"/>
  <c r="H1653" i="1" s="1"/>
  <c r="C1652" i="1"/>
  <c r="H1652" i="1" s="1"/>
  <c r="H1651" i="1"/>
  <c r="C1651" i="1"/>
  <c r="G1651" i="1" s="1"/>
  <c r="C1650" i="1"/>
  <c r="H1650" i="1" s="1"/>
  <c r="C1649" i="1"/>
  <c r="H1649" i="1" s="1"/>
  <c r="C1648" i="1"/>
  <c r="H1648" i="1" s="1"/>
  <c r="H1647" i="1"/>
  <c r="C1647" i="1"/>
  <c r="G1647" i="1" s="1"/>
  <c r="H1646" i="1"/>
  <c r="G1646" i="1"/>
  <c r="C1646" i="1"/>
  <c r="G1645" i="1"/>
  <c r="C1645" i="1"/>
  <c r="H1645" i="1" s="1"/>
  <c r="C1644" i="1"/>
  <c r="H1644" i="1" s="1"/>
  <c r="H1643" i="1"/>
  <c r="C1643" i="1"/>
  <c r="G1643" i="1" s="1"/>
  <c r="H1642" i="1"/>
  <c r="G1642" i="1"/>
  <c r="C1642" i="1"/>
  <c r="C1641" i="1"/>
  <c r="H1641" i="1" s="1"/>
  <c r="C1640" i="1"/>
  <c r="H1640" i="1" s="1"/>
  <c r="H1638" i="1"/>
  <c r="G1638" i="1"/>
  <c r="C1638" i="1"/>
  <c r="G1637" i="1"/>
  <c r="C1637" i="1"/>
  <c r="H1637" i="1" s="1"/>
  <c r="C1636" i="1"/>
  <c r="H1636" i="1" s="1"/>
  <c r="H1635" i="1"/>
  <c r="C1635" i="1"/>
  <c r="G1635" i="1" s="1"/>
  <c r="C1634" i="1"/>
  <c r="H1634" i="1" s="1"/>
  <c r="G1633" i="1"/>
  <c r="C1633" i="1"/>
  <c r="H1633" i="1" s="1"/>
  <c r="C1632" i="1"/>
  <c r="H1632" i="1" s="1"/>
  <c r="H1631" i="1"/>
  <c r="C1631" i="1"/>
  <c r="G1631" i="1" s="1"/>
  <c r="H1630" i="1"/>
  <c r="G1630" i="1"/>
  <c r="C1630" i="1"/>
  <c r="G1629" i="1"/>
  <c r="C1629" i="1"/>
  <c r="H1629" i="1" s="1"/>
  <c r="H1627" i="1"/>
  <c r="C1627" i="1"/>
  <c r="G1627" i="1" s="1"/>
  <c r="H1626" i="1"/>
  <c r="G1626" i="1"/>
  <c r="C1626" i="1"/>
  <c r="G1625" i="1"/>
  <c r="C1625" i="1"/>
  <c r="H1625" i="1" s="1"/>
  <c r="C1624" i="1"/>
  <c r="H1624" i="1" s="1"/>
  <c r="H1623" i="1"/>
  <c r="C1623" i="1"/>
  <c r="G1623" i="1" s="1"/>
  <c r="C1620" i="1"/>
  <c r="H1620" i="1" s="1"/>
  <c r="H1619" i="1"/>
  <c r="C1619" i="1"/>
  <c r="G1619" i="1" s="1"/>
  <c r="H1618" i="1"/>
  <c r="G1618" i="1"/>
  <c r="C1618" i="1"/>
  <c r="G1617" i="1"/>
  <c r="C1617" i="1"/>
  <c r="H1617" i="1" s="1"/>
  <c r="C1616" i="1"/>
  <c r="H1616" i="1" s="1"/>
  <c r="H1615" i="1"/>
  <c r="C1615" i="1"/>
  <c r="G1615" i="1" s="1"/>
  <c r="H1614" i="1"/>
  <c r="G1614" i="1"/>
  <c r="C1614" i="1"/>
  <c r="C1613" i="1"/>
  <c r="H1613" i="1" s="1"/>
  <c r="C1612" i="1"/>
  <c r="H1612" i="1" s="1"/>
  <c r="C1611" i="1"/>
  <c r="H1611" i="1" s="1"/>
  <c r="H1610" i="1"/>
  <c r="G1610" i="1"/>
  <c r="C1610" i="1"/>
  <c r="G1609" i="1"/>
  <c r="C1609" i="1"/>
  <c r="H1609" i="1" s="1"/>
  <c r="C1608" i="1"/>
  <c r="H1608" i="1" s="1"/>
  <c r="G1607" i="1"/>
  <c r="C1607" i="1"/>
  <c r="H1607" i="1" s="1"/>
  <c r="G1606" i="1"/>
  <c r="C1606" i="1"/>
  <c r="H1606" i="1" s="1"/>
  <c r="G1605" i="1"/>
  <c r="C1605" i="1"/>
  <c r="H1605" i="1" s="1"/>
  <c r="C1604" i="1"/>
  <c r="H1604" i="1" s="1"/>
  <c r="H1603" i="1"/>
  <c r="G1603" i="1"/>
  <c r="C1603" i="1"/>
  <c r="C1601" i="1"/>
  <c r="H1601" i="1" s="1"/>
  <c r="C1600" i="1"/>
  <c r="H1600" i="1" s="1"/>
  <c r="C1599" i="1"/>
  <c r="H1599" i="1" s="1"/>
  <c r="H1598" i="1"/>
  <c r="G1598" i="1"/>
  <c r="C1598" i="1"/>
  <c r="G1597" i="1"/>
  <c r="C1597" i="1"/>
  <c r="H1597" i="1" s="1"/>
  <c r="C1596" i="1"/>
  <c r="H1596" i="1" s="1"/>
  <c r="G1595" i="1"/>
  <c r="C1595" i="1"/>
  <c r="H1595" i="1" s="1"/>
  <c r="C1594" i="1"/>
  <c r="H1594" i="1" s="1"/>
  <c r="C1593" i="1"/>
  <c r="G1593" i="1" s="1"/>
  <c r="C1592" i="1"/>
  <c r="H1592" i="1" s="1"/>
  <c r="G1591" i="1"/>
  <c r="C1591" i="1"/>
  <c r="H1591" i="1" s="1"/>
  <c r="C1590" i="1"/>
  <c r="H1590" i="1" s="1"/>
  <c r="C1589" i="1"/>
  <c r="G1589" i="1" s="1"/>
  <c r="C1588" i="1"/>
  <c r="H1588" i="1" s="1"/>
  <c r="H1587" i="1"/>
  <c r="C1587" i="1"/>
  <c r="G1587" i="1" s="1"/>
  <c r="C1586" i="1"/>
  <c r="H1586" i="1" s="1"/>
  <c r="C1584" i="1"/>
  <c r="H1584" i="1" s="1"/>
  <c r="H1582" i="1"/>
  <c r="G1582" i="1"/>
  <c r="C1582" i="1"/>
  <c r="H1581" i="1"/>
  <c r="D1581" i="1"/>
  <c r="C1581" i="1"/>
  <c r="G1581" i="1" s="1"/>
  <c r="I1581" i="1" s="1"/>
  <c r="D1580" i="1"/>
  <c r="G1580" i="1" s="1"/>
  <c r="I1580" i="1" s="1"/>
  <c r="C1580" i="1"/>
  <c r="H1580" i="1" s="1"/>
  <c r="H1579" i="1"/>
  <c r="D1579" i="1"/>
  <c r="C1579" i="1"/>
  <c r="G1579" i="1" s="1"/>
  <c r="I1579" i="1" s="1"/>
  <c r="D1578" i="1"/>
  <c r="G1578" i="1" s="1"/>
  <c r="C1578" i="1"/>
  <c r="D1577" i="1"/>
  <c r="G1577" i="1" s="1"/>
  <c r="C1577" i="1"/>
  <c r="H1576" i="1"/>
  <c r="D1576" i="1"/>
  <c r="C1576" i="1"/>
  <c r="G1576" i="1" s="1"/>
  <c r="I1576" i="1" s="1"/>
  <c r="D1575" i="1"/>
  <c r="G1575" i="1" s="1"/>
  <c r="C1575" i="1"/>
  <c r="H1574" i="1"/>
  <c r="D1574" i="1"/>
  <c r="C1574" i="1"/>
  <c r="G1574" i="1" s="1"/>
  <c r="D1573" i="1"/>
  <c r="G1573" i="1" s="1"/>
  <c r="C1573" i="1"/>
  <c r="D1572" i="1"/>
  <c r="G1572" i="1" s="1"/>
  <c r="C1572" i="1"/>
  <c r="G1571" i="1"/>
  <c r="D1571" i="1"/>
  <c r="C1571" i="1"/>
  <c r="H1571" i="1" s="1"/>
  <c r="H1570" i="1"/>
  <c r="D1570" i="1"/>
  <c r="C1570" i="1"/>
  <c r="G1569" i="1"/>
  <c r="I1569" i="1" s="1"/>
  <c r="D1569" i="1"/>
  <c r="J1569" i="1" s="1"/>
  <c r="C1569" i="1"/>
  <c r="H1569" i="1" s="1"/>
  <c r="H1568" i="1"/>
  <c r="D1568" i="1"/>
  <c r="C1568" i="1"/>
  <c r="G1567" i="1"/>
  <c r="I1567" i="1" s="1"/>
  <c r="D1567" i="1"/>
  <c r="J1567" i="1" s="1"/>
  <c r="C1567" i="1"/>
  <c r="H1567" i="1" s="1"/>
  <c r="H1566" i="1"/>
  <c r="D1566" i="1"/>
  <c r="C1566" i="1"/>
  <c r="G1565" i="1"/>
  <c r="I1565" i="1" s="1"/>
  <c r="D1565" i="1"/>
  <c r="H1565" i="1" s="1"/>
  <c r="C1565" i="1"/>
  <c r="H1564" i="1"/>
  <c r="D1564" i="1"/>
  <c r="C1564" i="1"/>
  <c r="D1563" i="1"/>
  <c r="C1563" i="1"/>
  <c r="G1563" i="1" s="1"/>
  <c r="D1562" i="1"/>
  <c r="H1562" i="1" s="1"/>
  <c r="C1562" i="1"/>
  <c r="D1561" i="1"/>
  <c r="C1561" i="1"/>
  <c r="H1561" i="1" s="1"/>
  <c r="D1560" i="1"/>
  <c r="H1560" i="1" s="1"/>
  <c r="C1560" i="1"/>
  <c r="D1559" i="1"/>
  <c r="C1559" i="1"/>
  <c r="H1559" i="1" s="1"/>
  <c r="D1558" i="1"/>
  <c r="H1558" i="1" s="1"/>
  <c r="C1558" i="1"/>
  <c r="D1557" i="1"/>
  <c r="C1557" i="1"/>
  <c r="H1557" i="1" s="1"/>
  <c r="D1556" i="1"/>
  <c r="C1556" i="1"/>
  <c r="G1556" i="1" s="1"/>
  <c r="H1555" i="1"/>
  <c r="D1555" i="1"/>
  <c r="C1555" i="1"/>
  <c r="G1555" i="1" s="1"/>
  <c r="J1554" i="1"/>
  <c r="D1554" i="1"/>
  <c r="H1554" i="1" s="1"/>
  <c r="C1554" i="1"/>
  <c r="H1553" i="1"/>
  <c r="D1553" i="1"/>
  <c r="C1553" i="1"/>
  <c r="J1552" i="1"/>
  <c r="D1552" i="1"/>
  <c r="H1552" i="1" s="1"/>
  <c r="C1552" i="1"/>
  <c r="H1551" i="1"/>
  <c r="D1551" i="1"/>
  <c r="C1551" i="1"/>
  <c r="J1550" i="1"/>
  <c r="D1550" i="1"/>
  <c r="H1550" i="1" s="1"/>
  <c r="C1550" i="1"/>
  <c r="H1549" i="1"/>
  <c r="D1549" i="1"/>
  <c r="C1549" i="1"/>
  <c r="J1548" i="1"/>
  <c r="D1548" i="1"/>
  <c r="H1548" i="1" s="1"/>
  <c r="C1548" i="1"/>
  <c r="H1547" i="1"/>
  <c r="G1547" i="1"/>
  <c r="D1547" i="1"/>
  <c r="C1547" i="1"/>
  <c r="J1547" i="1" s="1"/>
  <c r="J1546" i="1"/>
  <c r="D1546" i="1"/>
  <c r="C1546" i="1"/>
  <c r="H1545" i="1"/>
  <c r="G1545" i="1"/>
  <c r="D1545" i="1"/>
  <c r="C1545" i="1"/>
  <c r="J1545" i="1" s="1"/>
  <c r="J1544" i="1"/>
  <c r="D1544" i="1"/>
  <c r="C1544" i="1"/>
  <c r="H1543" i="1"/>
  <c r="G1543" i="1"/>
  <c r="D1543" i="1"/>
  <c r="C1543" i="1"/>
  <c r="J1543" i="1" s="1"/>
  <c r="J1542" i="1"/>
  <c r="D1542" i="1"/>
  <c r="C1542" i="1"/>
  <c r="H1541" i="1"/>
  <c r="G1541" i="1"/>
  <c r="D1541" i="1"/>
  <c r="C1541" i="1"/>
  <c r="J1541" i="1" s="1"/>
  <c r="H1540" i="1"/>
  <c r="G1540" i="1"/>
  <c r="D1540" i="1"/>
  <c r="C1540" i="1"/>
  <c r="H1539" i="1"/>
  <c r="G1539" i="1"/>
  <c r="D1539" i="1"/>
  <c r="C1539" i="1"/>
  <c r="D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D905" i="1"/>
  <c r="G905" i="1" s="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D841" i="1"/>
  <c r="G841" i="1" s="1"/>
  <c r="C841" i="1"/>
  <c r="H840" i="1"/>
  <c r="G840" i="1"/>
  <c r="D840" i="1"/>
  <c r="C840" i="1"/>
  <c r="H839" i="1"/>
  <c r="G839" i="1"/>
  <c r="D839" i="1"/>
  <c r="C839" i="1"/>
  <c r="H838" i="1"/>
  <c r="G838" i="1"/>
  <c r="D838" i="1"/>
  <c r="C838" i="1"/>
  <c r="H837" i="1"/>
  <c r="G837" i="1"/>
  <c r="D837" i="1"/>
  <c r="C837" i="1"/>
  <c r="H836"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D753" i="1"/>
  <c r="G753" i="1" s="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D695" i="1"/>
  <c r="G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D663" i="1"/>
  <c r="G663" i="1" s="1"/>
  <c r="C663" i="1"/>
  <c r="H662" i="1"/>
  <c r="G662" i="1"/>
  <c r="D662" i="1"/>
  <c r="C662" i="1"/>
  <c r="H661" i="1"/>
  <c r="G661" i="1"/>
  <c r="D661" i="1"/>
  <c r="C661" i="1"/>
  <c r="H660" i="1"/>
  <c r="G660" i="1"/>
  <c r="D660" i="1"/>
  <c r="C660" i="1"/>
  <c r="H659" i="1"/>
  <c r="G659" i="1"/>
  <c r="D659" i="1"/>
  <c r="C659" i="1"/>
  <c r="H658" i="1"/>
  <c r="G658" i="1"/>
  <c r="D658" i="1"/>
  <c r="C658" i="1"/>
  <c r="G657" i="1"/>
  <c r="D657" i="1"/>
  <c r="H657" i="1" s="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D649" i="1"/>
  <c r="H649" i="1" s="1"/>
  <c r="C649" i="1"/>
  <c r="G648" i="1"/>
  <c r="D648" i="1"/>
  <c r="H648" i="1" s="1"/>
  <c r="C648" i="1"/>
  <c r="G647" i="1"/>
  <c r="D647" i="1"/>
  <c r="H647" i="1" s="1"/>
  <c r="C647" i="1"/>
  <c r="H646" i="1"/>
  <c r="G646" i="1"/>
  <c r="D646" i="1"/>
  <c r="C646" i="1"/>
  <c r="H645" i="1"/>
  <c r="G645" i="1"/>
  <c r="D645" i="1"/>
  <c r="C645"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D422" i="1"/>
  <c r="H422" i="1" s="1"/>
  <c r="C422" i="1"/>
  <c r="C421" i="1"/>
  <c r="G416" i="1"/>
  <c r="D416" i="1"/>
  <c r="H416" i="1" s="1"/>
  <c r="C416" i="1"/>
  <c r="H415" i="1"/>
  <c r="G415" i="1"/>
  <c r="D415" i="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D370" i="1"/>
  <c r="H370" i="1" s="1"/>
  <c r="C370" i="1"/>
  <c r="D369" i="1"/>
  <c r="H369" i="1" s="1"/>
  <c r="C369" i="1"/>
  <c r="D368" i="1"/>
  <c r="D367" i="1"/>
  <c r="H367" i="1" s="1"/>
  <c r="C367" i="1"/>
  <c r="H366" i="1"/>
  <c r="G366" i="1"/>
  <c r="D366" i="1"/>
  <c r="C366" i="1"/>
  <c r="H365" i="1"/>
  <c r="G365" i="1"/>
  <c r="D365" i="1"/>
  <c r="C365" i="1"/>
  <c r="H364" i="1"/>
  <c r="G364" i="1"/>
  <c r="D364" i="1"/>
  <c r="C364" i="1"/>
  <c r="H363" i="1"/>
  <c r="G363" i="1"/>
  <c r="D363" i="1"/>
  <c r="C363" i="1"/>
  <c r="H362" i="1"/>
  <c r="G362" i="1"/>
  <c r="D362" i="1"/>
  <c r="C362" i="1"/>
  <c r="D361" i="1"/>
  <c r="H361" i="1" s="1"/>
  <c r="C361" i="1"/>
  <c r="H360" i="1"/>
  <c r="G360" i="1"/>
  <c r="D360" i="1"/>
  <c r="C360" i="1"/>
  <c r="H359" i="1"/>
  <c r="G359" i="1"/>
  <c r="D359" i="1"/>
  <c r="C359" i="1"/>
  <c r="H358" i="1"/>
  <c r="G358" i="1"/>
  <c r="D358" i="1"/>
  <c r="C358" i="1"/>
  <c r="H357" i="1"/>
  <c r="G357" i="1"/>
  <c r="D357" i="1"/>
  <c r="C357"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G302" i="1"/>
  <c r="D302" i="1"/>
  <c r="H302" i="1" s="1"/>
  <c r="C302" i="1"/>
  <c r="G301" i="1"/>
  <c r="D301" i="1"/>
  <c r="H301" i="1" s="1"/>
  <c r="C301" i="1"/>
  <c r="G300" i="1"/>
  <c r="D300" i="1"/>
  <c r="H300" i="1" s="1"/>
  <c r="C300" i="1"/>
  <c r="G299"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H268" i="1"/>
  <c r="G268" i="1"/>
  <c r="D268" i="1"/>
  <c r="C268" i="1"/>
  <c r="H267" i="1"/>
  <c r="G267" i="1"/>
  <c r="D267" i="1"/>
  <c r="C267" i="1"/>
  <c r="H266"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D235" i="1"/>
  <c r="G235" i="1" s="1"/>
  <c r="C235" i="1"/>
  <c r="H234" i="1"/>
  <c r="G234" i="1"/>
  <c r="D234" i="1"/>
  <c r="C234" i="1"/>
  <c r="H233" i="1"/>
  <c r="D233" i="1"/>
  <c r="G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D213" i="1"/>
  <c r="G213" i="1" s="1"/>
  <c r="C213" i="1"/>
  <c r="H212"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G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D173" i="1"/>
  <c r="H173" i="1" s="1"/>
  <c r="C173" i="1"/>
  <c r="H172" i="1"/>
  <c r="G172" i="1"/>
  <c r="D172" i="1"/>
  <c r="C172" i="1"/>
  <c r="H171" i="1"/>
  <c r="G171" i="1"/>
  <c r="D171" i="1"/>
  <c r="C171" i="1"/>
  <c r="H170" i="1"/>
  <c r="G170" i="1"/>
  <c r="D170" i="1"/>
  <c r="C170" i="1"/>
  <c r="D169" i="1"/>
  <c r="H169" i="1" s="1"/>
  <c r="C169" i="1"/>
  <c r="H168" i="1"/>
  <c r="G168" i="1"/>
  <c r="D168" i="1"/>
  <c r="C168" i="1"/>
  <c r="D167" i="1"/>
  <c r="H167" i="1" s="1"/>
  <c r="C167" i="1"/>
  <c r="D166" i="1"/>
  <c r="H166" i="1" s="1"/>
  <c r="C166" i="1"/>
  <c r="D165" i="1"/>
  <c r="H165" i="1" s="1"/>
  <c r="C165" i="1"/>
  <c r="H164" i="1"/>
  <c r="G164" i="1"/>
  <c r="D164" i="1"/>
  <c r="C164" i="1"/>
  <c r="D163" i="1"/>
  <c r="H163" i="1" s="1"/>
  <c r="C163" i="1"/>
  <c r="G162" i="1"/>
  <c r="D162" i="1"/>
  <c r="H162" i="1" s="1"/>
  <c r="C162" i="1"/>
  <c r="D161" i="1"/>
  <c r="H161" i="1" s="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D118" i="1"/>
  <c r="H118" i="1" s="1"/>
  <c r="C118" i="1"/>
  <c r="D117" i="1"/>
  <c r="H117" i="1" s="1"/>
  <c r="C117" i="1"/>
  <c r="D116" i="1"/>
  <c r="H116" i="1" s="1"/>
  <c r="C116" i="1"/>
  <c r="H115" i="1"/>
  <c r="G115" i="1"/>
  <c r="D115" i="1"/>
  <c r="C115" i="1"/>
  <c r="H114" i="1"/>
  <c r="G114" i="1"/>
  <c r="D114" i="1"/>
  <c r="C114" i="1"/>
  <c r="H113" i="1"/>
  <c r="G113" i="1"/>
  <c r="D113" i="1"/>
  <c r="C113" i="1"/>
  <c r="H112" i="1"/>
  <c r="G112" i="1"/>
  <c r="D112" i="1"/>
  <c r="C112" i="1"/>
  <c r="D111" i="1"/>
  <c r="G111" i="1" s="1"/>
  <c r="C111" i="1"/>
  <c r="H110" i="1"/>
  <c r="G110" i="1"/>
  <c r="D110" i="1"/>
  <c r="C110" i="1"/>
  <c r="H109" i="1"/>
  <c r="G109" i="1"/>
  <c r="D109" i="1"/>
  <c r="C109" i="1"/>
  <c r="D108" i="1"/>
  <c r="G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G89" i="1"/>
  <c r="D89" i="1"/>
  <c r="C89" i="1"/>
  <c r="H88" i="1"/>
  <c r="G88" i="1"/>
  <c r="D88" i="1"/>
  <c r="C88" i="1"/>
  <c r="C87" i="1"/>
  <c r="H86" i="1"/>
  <c r="G86" i="1"/>
  <c r="D86" i="1"/>
  <c r="C86" i="1"/>
  <c r="H85" i="1"/>
  <c r="G85" i="1"/>
  <c r="D85" i="1"/>
  <c r="C85" i="1"/>
  <c r="H84" i="1"/>
  <c r="G84" i="1"/>
  <c r="D84" i="1"/>
  <c r="C84" i="1"/>
  <c r="H83" i="1"/>
  <c r="G83" i="1"/>
  <c r="D83" i="1"/>
  <c r="C83" i="1"/>
  <c r="D82" i="1"/>
  <c r="H82" i="1" s="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H65" i="1"/>
  <c r="G65" i="1"/>
  <c r="D65" i="1"/>
  <c r="C65" i="1"/>
  <c r="H64" i="1"/>
  <c r="G64" i="1"/>
  <c r="D64" i="1"/>
  <c r="C64" i="1"/>
  <c r="D63" i="1"/>
  <c r="H63" i="1" s="1"/>
  <c r="C63" i="1"/>
  <c r="H62" i="1"/>
  <c r="G62" i="1"/>
  <c r="D62" i="1"/>
  <c r="C62" i="1"/>
  <c r="H61" i="1"/>
  <c r="G61" i="1"/>
  <c r="D61" i="1"/>
  <c r="C61" i="1"/>
  <c r="D60" i="1"/>
  <c r="H60" i="1" s="1"/>
  <c r="C60" i="1"/>
  <c r="H59" i="1"/>
  <c r="G59" i="1"/>
  <c r="D59" i="1"/>
  <c r="C59" i="1"/>
  <c r="H58" i="1"/>
  <c r="G58" i="1"/>
  <c r="D58" i="1"/>
  <c r="C58" i="1"/>
  <c r="H57" i="1"/>
  <c r="G57" i="1"/>
  <c r="D57" i="1"/>
  <c r="C57" i="1"/>
  <c r="D56" i="1"/>
  <c r="H56" i="1" s="1"/>
  <c r="C56" i="1"/>
  <c r="D55" i="1"/>
  <c r="H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G23" i="1"/>
  <c r="D23" i="1"/>
  <c r="H23" i="1" s="1"/>
  <c r="C23" i="1"/>
  <c r="H22" i="1"/>
  <c r="G22" i="1"/>
  <c r="D22" i="1"/>
  <c r="C22" i="1"/>
  <c r="H21" i="1"/>
  <c r="G21" i="1"/>
  <c r="D21" i="1"/>
  <c r="C21" i="1"/>
  <c r="H20" i="1"/>
  <c r="D20" i="1"/>
  <c r="G20" i="1" s="1"/>
  <c r="C20" i="1"/>
  <c r="H19" i="1"/>
  <c r="D19" i="1"/>
  <c r="G19"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7" i="9" l="1"/>
  <c r="B37" i="9" s="1"/>
  <c r="F236" i="9"/>
  <c r="G1685" i="1"/>
  <c r="C1681" i="1"/>
  <c r="G1674" i="1"/>
  <c r="G1678" i="1"/>
  <c r="G1670" i="1"/>
  <c r="G1669" i="1"/>
  <c r="G1654" i="1"/>
  <c r="G1650" i="1"/>
  <c r="G1649" i="1"/>
  <c r="G1639" i="1"/>
  <c r="H1639" i="1"/>
  <c r="G1641" i="1"/>
  <c r="G1634" i="1"/>
  <c r="G1613" i="1"/>
  <c r="G1611" i="1"/>
  <c r="G1602" i="1"/>
  <c r="H1602" i="1"/>
  <c r="G1601" i="1"/>
  <c r="G1599" i="1"/>
  <c r="G1594" i="1"/>
  <c r="G1590" i="1"/>
  <c r="C1585" i="1"/>
  <c r="H1585" i="1" s="1"/>
  <c r="H1583" i="1"/>
  <c r="G1586" i="1"/>
  <c r="G56" i="1"/>
  <c r="E30" i="9"/>
  <c r="B30" i="9" s="1"/>
  <c r="E296" i="9"/>
  <c r="B296" i="9" s="1"/>
  <c r="E25" i="9"/>
  <c r="B25" i="9" s="1"/>
  <c r="G649" i="1"/>
  <c r="E115" i="9"/>
  <c r="B115" i="9" s="1"/>
  <c r="E648" i="4"/>
  <c r="D642" i="1" s="1"/>
  <c r="D421" i="1"/>
  <c r="H421" i="1" s="1"/>
  <c r="G371" i="1"/>
  <c r="G369" i="1"/>
  <c r="G370" i="1"/>
  <c r="G361" i="1"/>
  <c r="G367" i="1"/>
  <c r="D304" i="1"/>
  <c r="E308" i="4"/>
  <c r="D303" i="1" s="1"/>
  <c r="G305" i="1"/>
  <c r="G306" i="1"/>
  <c r="H423" i="1"/>
  <c r="G423" i="1"/>
  <c r="F428" i="4"/>
  <c r="G298" i="1"/>
  <c r="G422" i="1"/>
  <c r="H270" i="1"/>
  <c r="G270" i="1"/>
  <c r="E273" i="4"/>
  <c r="D269" i="1" s="1"/>
  <c r="F247" i="9"/>
  <c r="B247" i="9" s="1"/>
  <c r="H265" i="1"/>
  <c r="G258" i="1"/>
  <c r="H258" i="1"/>
  <c r="F269" i="4"/>
  <c r="E81" i="9"/>
  <c r="B81" i="9" s="1"/>
  <c r="F246" i="9"/>
  <c r="B246" i="9" s="1"/>
  <c r="B244" i="9"/>
  <c r="E54" i="9"/>
  <c r="B54" i="9" s="1"/>
  <c r="B240" i="9"/>
  <c r="G183" i="1"/>
  <c r="G182" i="1"/>
  <c r="H181" i="1"/>
  <c r="F239" i="9"/>
  <c r="B239" i="9" s="1"/>
  <c r="G178" i="1"/>
  <c r="G177" i="1"/>
  <c r="G176" i="1"/>
  <c r="G174" i="1"/>
  <c r="G175" i="1"/>
  <c r="G173" i="1"/>
  <c r="G169" i="1"/>
  <c r="G166" i="1"/>
  <c r="G167" i="1"/>
  <c r="E164" i="4"/>
  <c r="D160" i="1" s="1"/>
  <c r="G165" i="1"/>
  <c r="G161" i="1"/>
  <c r="G163" i="1"/>
  <c r="G118" i="1"/>
  <c r="G116" i="1"/>
  <c r="G117" i="1"/>
  <c r="E106" i="4"/>
  <c r="D102" i="1" s="1"/>
  <c r="H108" i="1"/>
  <c r="H111" i="1"/>
  <c r="D87" i="1"/>
  <c r="B232" i="9"/>
  <c r="G82" i="1"/>
  <c r="G79" i="1"/>
  <c r="G81" i="1"/>
  <c r="G70" i="1"/>
  <c r="G71" i="1"/>
  <c r="E38" i="9"/>
  <c r="B38" i="9" s="1"/>
  <c r="G60" i="1"/>
  <c r="G63" i="1"/>
  <c r="G54" i="1"/>
  <c r="G55" i="1"/>
  <c r="F58" i="4"/>
  <c r="F23" i="4"/>
  <c r="E7" i="4"/>
  <c r="D3" i="1" s="1"/>
  <c r="E326" i="9"/>
  <c r="B326" i="9" s="1"/>
  <c r="E36" i="9"/>
  <c r="B36" i="9" s="1"/>
  <c r="B236" i="9"/>
  <c r="E307" i="9"/>
  <c r="B307" i="9" s="1"/>
  <c r="E327" i="9"/>
  <c r="B327" i="9" s="1"/>
  <c r="E31" i="9"/>
  <c r="B31" i="9" s="1"/>
  <c r="E312" i="9"/>
  <c r="B312" i="9" s="1"/>
  <c r="E320" i="9"/>
  <c r="B320" i="9" s="1"/>
  <c r="E322" i="9"/>
  <c r="B322" i="9" s="1"/>
  <c r="I1573" i="1"/>
  <c r="D425" i="1"/>
  <c r="H1542" i="1"/>
  <c r="G1542" i="1"/>
  <c r="H1544" i="1"/>
  <c r="G1544" i="1"/>
  <c r="I1544" i="1" s="1"/>
  <c r="H1546" i="1"/>
  <c r="G1546" i="1"/>
  <c r="G1549" i="1"/>
  <c r="I1549" i="1" s="1"/>
  <c r="J1549" i="1"/>
  <c r="G1551" i="1"/>
  <c r="I1551" i="1" s="1"/>
  <c r="J1551" i="1"/>
  <c r="G1553" i="1"/>
  <c r="I1553" i="1" s="1"/>
  <c r="J1553" i="1"/>
  <c r="G1558" i="1"/>
  <c r="I1558" i="1" s="1"/>
  <c r="G1560" i="1"/>
  <c r="I1560" i="1" s="1"/>
  <c r="G1562" i="1"/>
  <c r="I1562" i="1" s="1"/>
  <c r="H1563" i="1"/>
  <c r="J1565" i="1"/>
  <c r="H1572" i="1"/>
  <c r="J1573" i="1"/>
  <c r="H1575" i="1"/>
  <c r="H1578" i="1"/>
  <c r="I1578" i="1" s="1"/>
  <c r="H339" i="9"/>
  <c r="D1223" i="1"/>
  <c r="E141" i="6"/>
  <c r="I26" i="3"/>
  <c r="D1401" i="1"/>
  <c r="D356" i="1"/>
  <c r="E360" i="4"/>
  <c r="G345" i="9"/>
  <c r="E345" i="9" s="1"/>
  <c r="C1538" i="1"/>
  <c r="H32" i="3"/>
  <c r="H1556" i="1"/>
  <c r="J1558" i="1"/>
  <c r="J1560" i="1"/>
  <c r="J1562" i="1"/>
  <c r="G1564" i="1"/>
  <c r="I1564" i="1" s="1"/>
  <c r="J1564" i="1"/>
  <c r="G1566" i="1"/>
  <c r="I1566" i="1" s="1"/>
  <c r="J1566" i="1"/>
  <c r="G1568" i="1"/>
  <c r="I1568" i="1" s="1"/>
  <c r="J1568" i="1"/>
  <c r="G1570" i="1"/>
  <c r="I1570" i="1" s="1"/>
  <c r="J1570" i="1"/>
  <c r="I1574" i="1"/>
  <c r="I1575" i="1"/>
  <c r="I1541" i="1"/>
  <c r="I1543" i="1"/>
  <c r="I1545" i="1"/>
  <c r="G1548" i="1"/>
  <c r="I1548" i="1" s="1"/>
  <c r="G1550" i="1"/>
  <c r="I1550" i="1" s="1"/>
  <c r="G1552" i="1"/>
  <c r="I1552" i="1" s="1"/>
  <c r="G1554" i="1"/>
  <c r="I1554" i="1" s="1"/>
  <c r="G1557" i="1"/>
  <c r="I1557" i="1" s="1"/>
  <c r="J1557" i="1"/>
  <c r="G1559" i="1"/>
  <c r="I1559" i="1" s="1"/>
  <c r="J1559" i="1"/>
  <c r="G1561" i="1"/>
  <c r="I1561" i="1" s="1"/>
  <c r="J1561" i="1"/>
  <c r="H1573" i="1"/>
  <c r="J1575" i="1"/>
  <c r="H1577" i="1"/>
  <c r="J1578" i="1"/>
  <c r="F373" i="4"/>
  <c r="C368" i="1"/>
  <c r="D1017" i="1"/>
  <c r="E7" i="5"/>
  <c r="I24" i="3"/>
  <c r="D1255" i="1"/>
  <c r="J1580" i="1"/>
  <c r="E49" i="4"/>
  <c r="D45" i="1" s="1"/>
  <c r="F170" i="4"/>
  <c r="D164" i="4"/>
  <c r="E202" i="4"/>
  <c r="F262" i="4"/>
  <c r="D309" i="4"/>
  <c r="F314" i="4"/>
  <c r="D321" i="4"/>
  <c r="D648" i="4"/>
  <c r="E536" i="4"/>
  <c r="G156" i="9"/>
  <c r="E156" i="9" s="1"/>
  <c r="B156" i="9" s="1"/>
  <c r="F607" i="4"/>
  <c r="D7" i="5"/>
  <c r="F12" i="5"/>
  <c r="G314" i="9"/>
  <c r="E314" i="9" s="1"/>
  <c r="B314" i="9" s="1"/>
  <c r="F89" i="5"/>
  <c r="D88" i="5"/>
  <c r="H316" i="9"/>
  <c r="H315" i="9"/>
  <c r="G339" i="9"/>
  <c r="E339" i="9" s="1"/>
  <c r="B339" i="9" s="1"/>
  <c r="F219" i="5"/>
  <c r="F5" i="6"/>
  <c r="E35" i="6"/>
  <c r="D114" i="6"/>
  <c r="F130" i="6"/>
  <c r="D129" i="6"/>
  <c r="D82" i="4"/>
  <c r="F91" i="4"/>
  <c r="F126" i="4"/>
  <c r="D125" i="4"/>
  <c r="D221" i="4"/>
  <c r="F322" i="4"/>
  <c r="D361" i="4"/>
  <c r="F366" i="4"/>
  <c r="E466" i="4"/>
  <c r="D460" i="1" s="1"/>
  <c r="D491" i="4"/>
  <c r="D522" i="4"/>
  <c r="F529" i="4"/>
  <c r="E571" i="4"/>
  <c r="D565" i="1" s="1"/>
  <c r="D584" i="4"/>
  <c r="D597" i="4"/>
  <c r="F621" i="4"/>
  <c r="D647" i="4"/>
  <c r="D135" i="5"/>
  <c r="D44" i="8"/>
  <c r="J1574" i="1"/>
  <c r="J1576" i="1"/>
  <c r="J1579" i="1"/>
  <c r="J1581" i="1"/>
  <c r="G1584" i="1"/>
  <c r="G1588" i="1"/>
  <c r="H1589" i="1"/>
  <c r="G1592" i="1"/>
  <c r="H1593" i="1"/>
  <c r="G1596" i="1"/>
  <c r="G1600" i="1"/>
  <c r="G1604" i="1"/>
  <c r="G1608" i="1"/>
  <c r="G1612" i="1"/>
  <c r="G1616" i="1"/>
  <c r="G1620" i="1"/>
  <c r="G1624" i="1"/>
  <c r="G1632" i="1"/>
  <c r="G1636" i="1"/>
  <c r="G1640" i="1"/>
  <c r="G1644" i="1"/>
  <c r="G1648" i="1"/>
  <c r="G1652" i="1"/>
  <c r="G1656" i="1"/>
  <c r="G1660" i="1"/>
  <c r="G1664" i="1"/>
  <c r="G1668" i="1"/>
  <c r="G1672" i="1"/>
  <c r="G1676" i="1"/>
  <c r="G1680" i="1"/>
  <c r="G1684" i="1"/>
  <c r="D7" i="4"/>
  <c r="D202" i="4"/>
  <c r="D230" i="4"/>
  <c r="F237" i="4"/>
  <c r="F274" i="4"/>
  <c r="D273" i="4"/>
  <c r="F374" i="4"/>
  <c r="D536" i="4"/>
  <c r="E647" i="4"/>
  <c r="D641" i="1" s="1"/>
  <c r="G336" i="9"/>
  <c r="E336" i="9" s="1"/>
  <c r="B336" i="9" s="1"/>
  <c r="F178" i="5"/>
  <c r="D177" i="5"/>
  <c r="F204" i="5"/>
  <c r="D203" i="5"/>
  <c r="D51" i="8"/>
  <c r="F50" i="4"/>
  <c r="D49" i="4"/>
  <c r="F112" i="4"/>
  <c r="D106" i="4"/>
  <c r="F154" i="4"/>
  <c r="D153" i="4"/>
  <c r="F572" i="4"/>
  <c r="D571" i="4"/>
  <c r="F630" i="4"/>
  <c r="D629" i="4"/>
  <c r="G315" i="9"/>
  <c r="E315" i="9" s="1"/>
  <c r="B315" i="9" s="1"/>
  <c r="G316" i="9"/>
  <c r="E316" i="9" s="1"/>
  <c r="B316" i="9" s="1"/>
  <c r="D147" i="5"/>
  <c r="F150" i="5"/>
  <c r="D274" i="5"/>
  <c r="F277" i="5"/>
  <c r="F36" i="6"/>
  <c r="D35" i="6"/>
  <c r="E64" i="9"/>
  <c r="B64" i="9" s="1"/>
  <c r="E72" i="9"/>
  <c r="B72" i="9" s="1"/>
  <c r="E80" i="9"/>
  <c r="B80" i="9" s="1"/>
  <c r="E88" i="9"/>
  <c r="B88" i="9" s="1"/>
  <c r="B110" i="9"/>
  <c r="B124"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H310" i="9"/>
  <c r="G218" i="9"/>
  <c r="E218" i="9" s="1"/>
  <c r="B218" i="9" s="1"/>
  <c r="G214" i="9"/>
  <c r="E214" i="9" s="1"/>
  <c r="B214"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9" i="9"/>
  <c r="E219" i="9" s="1"/>
  <c r="B219" i="9" s="1"/>
  <c r="G215" i="9"/>
  <c r="E215" i="9" s="1"/>
  <c r="B215" i="9" s="1"/>
  <c r="G180" i="9"/>
  <c r="H179" i="9"/>
  <c r="G220" i="9"/>
  <c r="E220" i="9" s="1"/>
  <c r="B220" i="9" s="1"/>
  <c r="G216" i="9"/>
  <c r="E216" i="9" s="1"/>
  <c r="B216" i="9" s="1"/>
  <c r="G179" i="9"/>
  <c r="G178" i="9"/>
  <c r="E178" i="9" s="1"/>
  <c r="B178" i="9" s="1"/>
  <c r="G177" i="9"/>
  <c r="E177" i="9" s="1"/>
  <c r="B177" i="9" s="1"/>
  <c r="G176" i="9"/>
  <c r="E176" i="9" s="1"/>
  <c r="B176" i="9" s="1"/>
  <c r="G175" i="9"/>
  <c r="E175" i="9" s="1"/>
  <c r="B175" i="9" s="1"/>
  <c r="G174" i="9"/>
  <c r="E174" i="9" s="1"/>
  <c r="B174" i="9" s="1"/>
  <c r="G213" i="9"/>
  <c r="E213" i="9" s="1"/>
  <c r="B213" i="9" s="1"/>
  <c r="G211" i="9"/>
  <c r="E211" i="9" s="1"/>
  <c r="B211" i="9" s="1"/>
  <c r="G209" i="9"/>
  <c r="E209" i="9" s="1"/>
  <c r="B209" i="9" s="1"/>
  <c r="L207" i="9"/>
  <c r="F207" i="9" s="1"/>
  <c r="G217" i="9"/>
  <c r="E217" i="9" s="1"/>
  <c r="B217" i="9" s="1"/>
  <c r="G212" i="9"/>
  <c r="E212" i="9" s="1"/>
  <c r="B212" i="9" s="1"/>
  <c r="G210" i="9"/>
  <c r="E210" i="9" s="1"/>
  <c r="B210" i="9" s="1"/>
  <c r="G208" i="9"/>
  <c r="E208" i="9" s="1"/>
  <c r="B208" i="9" s="1"/>
  <c r="I10" i="9"/>
  <c r="B70" i="9"/>
  <c r="B78" i="9"/>
  <c r="B86" i="9"/>
  <c r="B94" i="9"/>
  <c r="B102" i="9"/>
  <c r="E88" i="5"/>
  <c r="D1093" i="1" s="1"/>
  <c r="E177" i="5"/>
  <c r="E68" i="9"/>
  <c r="B68" i="9" s="1"/>
  <c r="E76" i="9"/>
  <c r="B76" i="9" s="1"/>
  <c r="E84" i="9"/>
  <c r="B84" i="9" s="1"/>
  <c r="E92" i="9"/>
  <c r="B92" i="9" s="1"/>
  <c r="B106" i="9"/>
  <c r="B162" i="9"/>
  <c r="B170" i="9"/>
  <c r="E118" i="9"/>
  <c r="B118" i="9" s="1"/>
  <c r="E126" i="9"/>
  <c r="B126" i="9" s="1"/>
  <c r="E158" i="9"/>
  <c r="B158" i="9" s="1"/>
  <c r="B329" i="9"/>
  <c r="B333" i="9"/>
  <c r="B263" i="9"/>
  <c r="B267" i="9"/>
  <c r="B271" i="9"/>
  <c r="B275" i="9"/>
  <c r="B279" i="9"/>
  <c r="B283" i="9"/>
  <c r="B287" i="9"/>
  <c r="B291" i="9"/>
  <c r="B313" i="9"/>
  <c r="B324" i="9"/>
  <c r="B328" i="9"/>
  <c r="B332" i="9"/>
  <c r="E335" i="9"/>
  <c r="B335" i="9" s="1"/>
  <c r="H1681" i="1" l="1"/>
  <c r="G1681" i="1"/>
  <c r="G1585" i="1"/>
  <c r="H19" i="9"/>
  <c r="E19" i="9" s="1"/>
  <c r="B19" i="9" s="1"/>
  <c r="G421" i="1"/>
  <c r="E417" i="4"/>
  <c r="D412" i="1" s="1"/>
  <c r="H87" i="1"/>
  <c r="G87" i="1"/>
  <c r="E6" i="4"/>
  <c r="I16" i="3" s="1"/>
  <c r="E179" i="9"/>
  <c r="B179" i="9" s="1"/>
  <c r="E180" i="9"/>
  <c r="B180" i="9" s="1"/>
  <c r="C1152" i="1"/>
  <c r="F147" i="5"/>
  <c r="F629" i="4"/>
  <c r="C623" i="1"/>
  <c r="H24" i="9"/>
  <c r="D152" i="4"/>
  <c r="G24" i="9"/>
  <c r="F153" i="4"/>
  <c r="C149" i="1"/>
  <c r="F49" i="4"/>
  <c r="C45" i="1"/>
  <c r="G338" i="9"/>
  <c r="E338" i="9" s="1"/>
  <c r="B338" i="9" s="1"/>
  <c r="C1207" i="1"/>
  <c r="F203" i="5"/>
  <c r="F230" i="4"/>
  <c r="C226" i="1"/>
  <c r="I38" i="3"/>
  <c r="C1621" i="1"/>
  <c r="C121" i="1"/>
  <c r="F125" i="4"/>
  <c r="F114" i="6"/>
  <c r="H29" i="3"/>
  <c r="C1510" i="1"/>
  <c r="E535" i="4"/>
  <c r="D530" i="1"/>
  <c r="D308" i="4"/>
  <c r="C304" i="1"/>
  <c r="F309" i="4"/>
  <c r="H1223" i="1"/>
  <c r="G1223" i="1"/>
  <c r="H425" i="1"/>
  <c r="G425" i="1"/>
  <c r="F228" i="9"/>
  <c r="B228" i="9" s="1"/>
  <c r="E310" i="9"/>
  <c r="B310" i="9" s="1"/>
  <c r="C269" i="1"/>
  <c r="F273" i="4"/>
  <c r="F202" i="4"/>
  <c r="C198" i="1"/>
  <c r="F597" i="4"/>
  <c r="C591" i="1"/>
  <c r="F522" i="4"/>
  <c r="C516" i="1"/>
  <c r="D360" i="4"/>
  <c r="F361" i="4"/>
  <c r="C356" i="1"/>
  <c r="I27" i="3"/>
  <c r="D1431" i="1"/>
  <c r="F88" i="5"/>
  <c r="C1093" i="1"/>
  <c r="D69" i="5"/>
  <c r="D6" i="5" s="1"/>
  <c r="C1012" i="1"/>
  <c r="F7" i="5"/>
  <c r="H21" i="3"/>
  <c r="C642" i="1"/>
  <c r="F648" i="4"/>
  <c r="I21" i="3"/>
  <c r="D1012" i="1"/>
  <c r="G1538" i="1"/>
  <c r="H1538" i="1"/>
  <c r="H1401" i="1"/>
  <c r="G1401" i="1"/>
  <c r="I1546" i="1"/>
  <c r="I1542" i="1"/>
  <c r="E430" i="4"/>
  <c r="B207" i="9"/>
  <c r="D251" i="5"/>
  <c r="C1278" i="1"/>
  <c r="F274" i="5"/>
  <c r="F571" i="4"/>
  <c r="C565" i="1"/>
  <c r="F106" i="4"/>
  <c r="C102" i="1"/>
  <c r="D176" i="5"/>
  <c r="H23" i="3"/>
  <c r="C1181" i="1"/>
  <c r="F177" i="5"/>
  <c r="F536" i="4"/>
  <c r="D535" i="4"/>
  <c r="C530" i="1"/>
  <c r="C3" i="1"/>
  <c r="F7" i="4"/>
  <c r="D6" i="4"/>
  <c r="F135" i="5"/>
  <c r="C1140" i="1"/>
  <c r="F584" i="4"/>
  <c r="C578" i="1"/>
  <c r="F491" i="4"/>
  <c r="C485" i="1"/>
  <c r="F129" i="6"/>
  <c r="C1525" i="1"/>
  <c r="F321" i="4"/>
  <c r="C316" i="1"/>
  <c r="E152" i="4"/>
  <c r="D198" i="1"/>
  <c r="H1017" i="1"/>
  <c r="G1017" i="1"/>
  <c r="B345" i="9"/>
  <c r="E344" i="9"/>
  <c r="I10" i="3" s="1"/>
  <c r="I23" i="3"/>
  <c r="E176" i="5"/>
  <c r="D1180" i="1" s="1"/>
  <c r="D1181" i="1"/>
  <c r="H27" i="3"/>
  <c r="F35" i="6"/>
  <c r="C1431" i="1"/>
  <c r="E69" i="5"/>
  <c r="D45" i="8"/>
  <c r="C1628" i="1"/>
  <c r="D430" i="4"/>
  <c r="F647" i="4"/>
  <c r="C641" i="1"/>
  <c r="G460" i="1"/>
  <c r="H460" i="1"/>
  <c r="F221" i="4"/>
  <c r="C217" i="1"/>
  <c r="F82" i="4"/>
  <c r="C78" i="1"/>
  <c r="D141" i="6"/>
  <c r="C160" i="1"/>
  <c r="F164" i="4"/>
  <c r="G368" i="1"/>
  <c r="H368" i="1"/>
  <c r="E418" i="4"/>
  <c r="D413" i="1" s="1"/>
  <c r="D355" i="1"/>
  <c r="I30" i="3"/>
  <c r="D1537" i="1"/>
  <c r="D2" i="1" l="1"/>
  <c r="E422" i="4"/>
  <c r="E643" i="4" s="1"/>
  <c r="G299" i="9"/>
  <c r="F6" i="5"/>
  <c r="C1011" i="1"/>
  <c r="D417" i="1"/>
  <c r="H1181" i="1"/>
  <c r="G1181" i="1"/>
  <c r="G160" i="1"/>
  <c r="H160" i="1"/>
  <c r="G217" i="1"/>
  <c r="H217" i="1"/>
  <c r="H641" i="1"/>
  <c r="G641" i="1"/>
  <c r="C1622" i="1"/>
  <c r="I39" i="3"/>
  <c r="H1525" i="1"/>
  <c r="G1525" i="1"/>
  <c r="H578" i="1"/>
  <c r="G578" i="1"/>
  <c r="F6" i="4"/>
  <c r="C2" i="1"/>
  <c r="D422" i="4"/>
  <c r="H16" i="3"/>
  <c r="D640" i="4"/>
  <c r="C529" i="1"/>
  <c r="F535" i="4"/>
  <c r="H565" i="1"/>
  <c r="G565" i="1"/>
  <c r="F251" i="5"/>
  <c r="C1255" i="1"/>
  <c r="H24" i="3"/>
  <c r="H1093" i="1"/>
  <c r="G1093" i="1"/>
  <c r="H356" i="1"/>
  <c r="G356" i="1"/>
  <c r="H198" i="1"/>
  <c r="G198" i="1"/>
  <c r="D417" i="4"/>
  <c r="F308" i="4"/>
  <c r="C303" i="1"/>
  <c r="G1621" i="1"/>
  <c r="H1621" i="1"/>
  <c r="H11" i="3"/>
  <c r="H226" i="1"/>
  <c r="G226" i="1"/>
  <c r="G623" i="1"/>
  <c r="H623" i="1"/>
  <c r="I22" i="3"/>
  <c r="D1074" i="1"/>
  <c r="E299" i="4"/>
  <c r="D148" i="1"/>
  <c r="I17" i="3"/>
  <c r="C1180" i="1"/>
  <c r="F176" i="5"/>
  <c r="G1012" i="1"/>
  <c r="H1012" i="1"/>
  <c r="H591" i="1"/>
  <c r="G591" i="1"/>
  <c r="G45" i="1"/>
  <c r="H45" i="1"/>
  <c r="E24" i="9"/>
  <c r="C1537" i="1"/>
  <c r="H9" i="3" s="1"/>
  <c r="H30" i="3"/>
  <c r="F141" i="6"/>
  <c r="H78" i="1"/>
  <c r="G78" i="1"/>
  <c r="F430" i="4"/>
  <c r="C424" i="1"/>
  <c r="D639" i="4"/>
  <c r="G1431" i="1"/>
  <c r="H1431" i="1"/>
  <c r="G316" i="1"/>
  <c r="H316" i="1"/>
  <c r="H485" i="1"/>
  <c r="G485" i="1"/>
  <c r="H1140" i="1"/>
  <c r="G1140" i="1"/>
  <c r="H3" i="1"/>
  <c r="G3" i="1"/>
  <c r="G102" i="1"/>
  <c r="H102" i="1"/>
  <c r="G642" i="1"/>
  <c r="H642" i="1"/>
  <c r="D418" i="4"/>
  <c r="F360" i="4"/>
  <c r="C355" i="1"/>
  <c r="E640" i="4"/>
  <c r="D634" i="1" s="1"/>
  <c r="D529" i="1"/>
  <c r="G343" i="9"/>
  <c r="E343" i="9" s="1"/>
  <c r="B343" i="9" s="1"/>
  <c r="D299" i="4"/>
  <c r="C148" i="1"/>
  <c r="F152" i="4"/>
  <c r="H17" i="3"/>
  <c r="G347" i="9"/>
  <c r="E347" i="9" s="1"/>
  <c r="H1628" i="1"/>
  <c r="G1628" i="1"/>
  <c r="H530" i="1"/>
  <c r="G530" i="1"/>
  <c r="G1278" i="1"/>
  <c r="H1278" i="1"/>
  <c r="D424" i="1"/>
  <c r="E639" i="4"/>
  <c r="D633" i="1" s="1"/>
  <c r="E6" i="5"/>
  <c r="F69" i="5"/>
  <c r="H22" i="3"/>
  <c r="C1074" i="1"/>
  <c r="G516" i="1"/>
  <c r="H516" i="1"/>
  <c r="G342" i="9"/>
  <c r="E342" i="9" s="1"/>
  <c r="H269" i="1"/>
  <c r="G269" i="1"/>
  <c r="H304" i="1"/>
  <c r="G304" i="1"/>
  <c r="G1510" i="1"/>
  <c r="H1510" i="1"/>
  <c r="G121" i="1"/>
  <c r="H121" i="1"/>
  <c r="K1480" i="9"/>
  <c r="G1207" i="1"/>
  <c r="H1207" i="1"/>
  <c r="G149" i="1"/>
  <c r="H149" i="1"/>
  <c r="H1152" i="1"/>
  <c r="G1152" i="1"/>
  <c r="K3" i="9" l="1"/>
  <c r="I9" i="3"/>
  <c r="H299" i="9"/>
  <c r="D1011" i="1"/>
  <c r="H148" i="1"/>
  <c r="G148" i="1"/>
  <c r="H424" i="1"/>
  <c r="G424" i="1"/>
  <c r="H303" i="1"/>
  <c r="G303" i="1"/>
  <c r="C634" i="1"/>
  <c r="F640" i="4"/>
  <c r="G2" i="1"/>
  <c r="H2" i="1"/>
  <c r="H1622" i="1"/>
  <c r="G1622" i="1"/>
  <c r="H8" i="3"/>
  <c r="H1011" i="1"/>
  <c r="G1011" i="1"/>
  <c r="G1074" i="1"/>
  <c r="H1074" i="1"/>
  <c r="E346" i="9"/>
  <c r="B347" i="9"/>
  <c r="D423" i="4"/>
  <c r="D301" i="4"/>
  <c r="C295" i="1"/>
  <c r="F299" i="4"/>
  <c r="H355" i="1"/>
  <c r="G355" i="1"/>
  <c r="N3" i="9"/>
  <c r="D637" i="1"/>
  <c r="G1537" i="1"/>
  <c r="H1537" i="1"/>
  <c r="D295" i="1"/>
  <c r="E423" i="4"/>
  <c r="E301" i="4"/>
  <c r="D297" i="1" s="1"/>
  <c r="E300" i="4"/>
  <c r="D296" i="1" s="1"/>
  <c r="F417" i="4"/>
  <c r="C412" i="1"/>
  <c r="G1255" i="1"/>
  <c r="H1255" i="1"/>
  <c r="D424" i="4"/>
  <c r="F422" i="4"/>
  <c r="D643" i="4"/>
  <c r="C417" i="1"/>
  <c r="G306" i="9"/>
  <c r="E306" i="9" s="1"/>
  <c r="B306" i="9" s="1"/>
  <c r="E341" i="9"/>
  <c r="I11" i="3" s="1"/>
  <c r="B342" i="9"/>
  <c r="C413" i="1"/>
  <c r="F418" i="4"/>
  <c r="F639" i="4"/>
  <c r="C633" i="1"/>
  <c r="B24" i="9"/>
  <c r="H1180" i="1"/>
  <c r="G1180" i="1"/>
  <c r="H529" i="1"/>
  <c r="G529" i="1"/>
  <c r="D300" i="4"/>
  <c r="E299" i="9"/>
  <c r="E425" i="4" l="1"/>
  <c r="D420" i="1" s="1"/>
  <c r="D418" i="1"/>
  <c r="E644" i="4"/>
  <c r="H20" i="9"/>
  <c r="E424" i="4"/>
  <c r="D419" i="1" s="1"/>
  <c r="D644" i="4"/>
  <c r="F423" i="4"/>
  <c r="C418" i="1"/>
  <c r="D425" i="4"/>
  <c r="G20" i="9"/>
  <c r="H417" i="1"/>
  <c r="G417" i="1"/>
  <c r="F301" i="4"/>
  <c r="C297" i="1"/>
  <c r="G413" i="1"/>
  <c r="H413" i="1"/>
  <c r="C419" i="1"/>
  <c r="B299" i="9"/>
  <c r="H633" i="1"/>
  <c r="G633" i="1"/>
  <c r="F300" i="4"/>
  <c r="C296" i="1"/>
  <c r="D645" i="4"/>
  <c r="F643" i="4"/>
  <c r="C637" i="1"/>
  <c r="G295" i="1"/>
  <c r="H295" i="1"/>
  <c r="G634" i="1"/>
  <c r="H634" i="1"/>
  <c r="H412" i="1"/>
  <c r="G412" i="1"/>
  <c r="M3" i="9"/>
  <c r="C639" i="1" l="1"/>
  <c r="H419" i="1"/>
  <c r="G419" i="1"/>
  <c r="F425" i="4"/>
  <c r="C420" i="1"/>
  <c r="H296" i="1"/>
  <c r="G296" i="1"/>
  <c r="G418" i="1"/>
  <c r="H418" i="1"/>
  <c r="E646" i="4"/>
  <c r="D638" i="1"/>
  <c r="E645" i="4"/>
  <c r="F645" i="4" s="1"/>
  <c r="H637" i="1"/>
  <c r="G637" i="1"/>
  <c r="G334" i="9"/>
  <c r="E334" i="9" s="1"/>
  <c r="H334" i="9"/>
  <c r="F424" i="4"/>
  <c r="G297" i="1"/>
  <c r="H297" i="1"/>
  <c r="E20" i="9"/>
  <c r="B20" i="9" s="1"/>
  <c r="F644" i="4"/>
  <c r="C638" i="1"/>
  <c r="D646" i="4"/>
  <c r="F646" i="4" l="1"/>
  <c r="D650" i="4"/>
  <c r="C640" i="1"/>
  <c r="B334" i="9"/>
  <c r="E298" i="9"/>
  <c r="I8" i="3" s="1"/>
  <c r="G638" i="1"/>
  <c r="H638" i="1"/>
  <c r="E650" i="4"/>
  <c r="D640" i="1"/>
  <c r="D649" i="4"/>
  <c r="E649" i="4"/>
  <c r="D639" i="1"/>
  <c r="H639" i="1" s="1"/>
  <c r="G420" i="1"/>
  <c r="H420" i="1"/>
  <c r="G639" i="1" l="1"/>
  <c r="G297" i="9"/>
  <c r="E297" i="9" s="1"/>
  <c r="B297" i="9" s="1"/>
  <c r="D644" i="1"/>
  <c r="I19" i="3"/>
  <c r="D643" i="1"/>
  <c r="I18" i="3"/>
  <c r="G640" i="1"/>
  <c r="H640" i="1"/>
  <c r="C643" i="1"/>
  <c r="F649" i="4"/>
  <c r="H18" i="3"/>
  <c r="F650" i="4"/>
  <c r="C644" i="1"/>
  <c r="H19" i="3"/>
  <c r="H7" i="3" l="1"/>
  <c r="J3" i="9" s="1"/>
  <c r="G644" i="1"/>
  <c r="H644" i="1"/>
  <c r="H643" i="1"/>
  <c r="G643" i="1"/>
  <c r="L293" i="9" l="1"/>
  <c r="F293" i="9" s="1"/>
  <c r="G295" i="9"/>
  <c r="H295" i="9"/>
  <c r="H18" i="9"/>
  <c r="G18" i="9"/>
  <c r="G22" i="9"/>
  <c r="K10" i="9"/>
  <c r="G16" i="9"/>
  <c r="H21" i="9"/>
  <c r="K7" i="9"/>
  <c r="J12" i="9"/>
  <c r="L16" i="9"/>
  <c r="I13" i="9"/>
  <c r="K6" i="9"/>
  <c r="J11" i="9"/>
  <c r="I17" i="9"/>
  <c r="H22" i="9"/>
  <c r="J8" i="9"/>
  <c r="G15" i="9"/>
  <c r="J5" i="9"/>
  <c r="K9" i="9"/>
  <c r="J7" i="9"/>
  <c r="I12" i="9"/>
  <c r="I9" i="9"/>
  <c r="H16" i="9"/>
  <c r="I6" i="9"/>
  <c r="K12" i="9"/>
  <c r="G17" i="9"/>
  <c r="K5" i="9"/>
  <c r="J10" i="9"/>
  <c r="M16" i="9"/>
  <c r="J9" i="9"/>
  <c r="I7" i="9"/>
  <c r="K13" i="9"/>
  <c r="I8" i="9"/>
  <c r="M15" i="9"/>
  <c r="I5" i="9"/>
  <c r="K11" i="9"/>
  <c r="J17" i="9"/>
  <c r="K8" i="9"/>
  <c r="J13" i="9"/>
  <c r="J6" i="9"/>
  <c r="I11" i="9"/>
  <c r="H17" i="9"/>
  <c r="H15" i="9"/>
  <c r="L15" i="9"/>
  <c r="G21" i="9"/>
  <c r="E10" i="9" l="1"/>
  <c r="B10" i="9" s="1"/>
  <c r="F15" i="9"/>
  <c r="E295" i="9"/>
  <c r="E23" i="9" s="1"/>
  <c r="I7" i="3" s="1"/>
  <c r="E5" i="9"/>
  <c r="B5" i="9" s="1"/>
  <c r="E18" i="9"/>
  <c r="B18" i="9" s="1"/>
  <c r="E6" i="9"/>
  <c r="B6" i="9" s="1"/>
  <c r="E22" i="9"/>
  <c r="B22" i="9" s="1"/>
  <c r="E7" i="9"/>
  <c r="B7" i="9" s="1"/>
  <c r="E17" i="9"/>
  <c r="B17" i="9" s="1"/>
  <c r="E9" i="9"/>
  <c r="B9" i="9" s="1"/>
  <c r="F16" i="9"/>
  <c r="E16" i="9"/>
  <c r="E13" i="9"/>
  <c r="B13" i="9" s="1"/>
  <c r="E21" i="9"/>
  <c r="B21" i="9" s="1"/>
  <c r="E11" i="9"/>
  <c r="B11" i="9" s="1"/>
  <c r="E8" i="9"/>
  <c r="B8" i="9" s="1"/>
  <c r="E12" i="9"/>
  <c r="B12" i="9" s="1"/>
  <c r="E15" i="9"/>
  <c r="B295" i="9"/>
  <c r="B293" i="9"/>
  <c r="F23" i="9"/>
  <c r="B16" i="9" l="1"/>
  <c r="F14" i="9"/>
  <c r="F3" i="9" s="1"/>
  <c r="E4" i="9"/>
  <c r="B15"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<sst xmlns="http://schemas.openxmlformats.org/spreadsheetml/2006/main" count="4719" uniqueCount="3651">
  <si>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</si>
  <si>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</si>
  <si>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</si>
  <si>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</si>
  <si>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</si>
  <si>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</si>
  <si>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</si>
  <si>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</si>
  <si>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</si>
  <si>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</si>
  <si>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</si>
  <si>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</si>
  <si>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</si>
  <si>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</si>
  <si>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</si>
  <si>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</si>
  <si>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</si>
  <si>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</si>
  <si>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</si>
  <si>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</si>
  <si>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</si>
  <si>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</si>
  <si>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</si>
  <si>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</si>
  <si>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</si>
  <si>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</si>
  <si>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</si>
  <si>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</si>
  <si>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</si>
  <si>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</si>
  <si>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</si>
  <si>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LEVANJSKA VAROŠ</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</si>
  <si>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</si>
  <si>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</si>
  <si>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</si>
  <si>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</si>
  <si>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</si>
  <si>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</si>
  <si>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</si>
  <si>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</si>
  <si>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</si>
  <si>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</si>
  <si>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</si>
  <si>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</si>
  <si>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</si>
  <si>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</si>
  <si>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</si>
  <si>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</si>
  <si>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</si>
  <si>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</si>
  <si>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</si>
  <si>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</si>
  <si>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</si>
  <si>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</si>
  <si>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</si>
  <si>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</si>
  <si>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36080 - OPĆINA LEVANJSKA VAROŠ</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</si>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</sst>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382245.07</v>
      </c>
      <c r="D2" s="6">
        <f>'PR-RAS'!E6</f>
        <v>308647.38</v>
      </c>
      <c r="E2" s="6">
        <v>0</v>
      </c>
      <c r="F2" s="6">
        <v>0</v>
      </c>
      <c r="G2" s="7">
        <f t="shared" ref="G2:G274" si="0">(B2/1000)*(C2*1+D2*2)</f>
        <v>999.53983000000005</v>
      </c>
      <c r="H2" s="7">
        <f t="shared" ref="H2:H27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40101.919999999998</v>
      </c>
      <c r="D3" s="1">
        <f>'PR-RAS'!E7</f>
        <v>83242.94</v>
      </c>
      <c r="E3" s="1">
        <v>0</v>
      </c>
      <c r="F3" s="1">
        <v>0</v>
      </c>
      <c r="G3" s="2">
        <f t="shared" si="0"/>
        <v>413.17559999999997</v>
      </c>
      <c r="H3" s="2">
        <f t="shared" si="1"/>
        <v>0.13999999999941792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36608.26</v>
      </c>
      <c r="D4" s="1">
        <f>'PR-RAS'!E8</f>
        <v>79928.37</v>
      </c>
      <c r="E4" s="1">
        <v>0</v>
      </c>
      <c r="F4" s="1">
        <v>0</v>
      </c>
      <c r="G4" s="2">
        <f t="shared" si="0"/>
        <v>589.39499999999998</v>
      </c>
      <c r="H4" s="2">
        <f t="shared" si="1"/>
        <v>0.62999999999738066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36608.26</v>
      </c>
      <c r="D5" s="1">
        <f>'PR-RAS'!E9</f>
        <v>79928.37</v>
      </c>
      <c r="E5" s="1">
        <v>0</v>
      </c>
      <c r="F5" s="1">
        <v>0</v>
      </c>
      <c r="G5" s="2">
        <f t="shared" si="0"/>
        <v>785.86</v>
      </c>
      <c r="H5" s="2">
        <f t="shared" si="1"/>
        <v>0.62999999999738066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3493.66</v>
      </c>
      <c r="D19" s="1">
        <f>'PR-RAS'!E23</f>
        <v>3314.5699999999997</v>
      </c>
      <c r="E19" s="1">
        <v>0</v>
      </c>
      <c r="F19" s="1">
        <v>0</v>
      </c>
      <c r="G19" s="2">
        <f t="shared" si="0"/>
        <v>182.21039999999996</v>
      </c>
      <c r="H19" s="2">
        <f t="shared" si="1"/>
        <v>0.77000000000043656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314.44</v>
      </c>
      <c r="D20" s="1">
        <f>'PR-RAS'!E24</f>
        <v>130.43</v>
      </c>
      <c r="E20" s="1">
        <v>0</v>
      </c>
      <c r="F20" s="1">
        <v>0</v>
      </c>
      <c r="G20" s="2">
        <f t="shared" si="0"/>
        <v>10.930699999999998</v>
      </c>
      <c r="H20" s="2">
        <f t="shared" si="1"/>
        <v>0.87000000000000455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3179.22</v>
      </c>
      <c r="D23" s="1">
        <f>'PR-RAS'!E27</f>
        <v>3184.14</v>
      </c>
      <c r="E23" s="1">
        <v>0</v>
      </c>
      <c r="F23" s="1">
        <v>0</v>
      </c>
      <c r="G23" s="2">
        <f t="shared" si="0"/>
        <v>210.04499999999999</v>
      </c>
      <c r="H23" s="2">
        <f t="shared" si="1"/>
        <v>0.35999999999967258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291871.93</v>
      </c>
      <c r="D45" s="1">
        <f>'PR-RAS'!E49</f>
        <v>185698.68</v>
      </c>
      <c r="E45" s="1">
        <v>0</v>
      </c>
      <c r="F45" s="1">
        <v>0</v>
      </c>
      <c r="G45" s="2">
        <f t="shared" si="0"/>
        <v>29183.848760000001</v>
      </c>
      <c r="H45" s="2">
        <f t="shared" si="1"/>
        <v>0.39000000001396984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202771.93</v>
      </c>
      <c r="D54" s="1">
        <f>'PR-RAS'!E58</f>
        <v>4299.84</v>
      </c>
      <c r="E54" s="1">
        <v>0</v>
      </c>
      <c r="F54" s="1">
        <v>0</v>
      </c>
      <c r="G54" s="2">
        <f t="shared" si="0"/>
        <v>11202.695329999999</v>
      </c>
      <c r="H54" s="2">
        <f t="shared" si="1"/>
        <v>0.2300000000068394</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110848.86</v>
      </c>
      <c r="D55" s="1">
        <f>'PR-RAS'!E59</f>
        <v>4299.84</v>
      </c>
      <c r="E55" s="1">
        <v>0</v>
      </c>
      <c r="F55" s="1">
        <v>0</v>
      </c>
      <c r="G55" s="2">
        <f t="shared" si="0"/>
        <v>6450.2211600000001</v>
      </c>
      <c r="H55" s="2">
        <f t="shared" si="1"/>
        <v>0.2999999999992724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91923.07</v>
      </c>
      <c r="D56" s="1">
        <f>'PR-RAS'!E60</f>
        <v>0</v>
      </c>
      <c r="E56" s="1">
        <v>0</v>
      </c>
      <c r="F56" s="1">
        <v>0</v>
      </c>
      <c r="G56" s="2">
        <f t="shared" si="0"/>
        <v>5055.7688500000004</v>
      </c>
      <c r="H56" s="2">
        <f t="shared" si="1"/>
        <v>7.0000000006984919E-2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7020.3</v>
      </c>
      <c r="E57" s="1">
        <v>0</v>
      </c>
      <c r="F57" s="1">
        <v>0</v>
      </c>
      <c r="G57" s="2">
        <f t="shared" si="0"/>
        <v>786.27359999999999</v>
      </c>
      <c r="H57" s="2">
        <f t="shared" si="1"/>
        <v>0.3000000000001819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7020.3</v>
      </c>
      <c r="E58" s="1">
        <v>0</v>
      </c>
      <c r="F58" s="1">
        <v>0</v>
      </c>
      <c r="G58" s="2">
        <f t="shared" si="0"/>
        <v>800.31420000000003</v>
      </c>
      <c r="H58" s="2">
        <f t="shared" si="1"/>
        <v>0.3000000000001819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114192.84</v>
      </c>
      <c r="E60" s="1">
        <v>0</v>
      </c>
      <c r="F60" s="1">
        <v>0</v>
      </c>
      <c r="G60" s="2">
        <f t="shared" si="0"/>
        <v>13474.755119999998</v>
      </c>
      <c r="H60" s="2">
        <f t="shared" si="1"/>
        <v>0.16000000000349246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114192.84</v>
      </c>
      <c r="E63" s="1">
        <v>0</v>
      </c>
      <c r="F63" s="1">
        <v>0</v>
      </c>
      <c r="G63" s="2">
        <f>(B63/1000)*(C63*1+D63*2)</f>
        <v>14159.91216</v>
      </c>
      <c r="H63" s="2">
        <f>ABS(C63-ROUND(C63,0))+ABS(D63-ROUND(D63,0))</f>
        <v>0.16000000000349246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89100</v>
      </c>
      <c r="D70" s="1">
        <f>'PR-RAS'!E74</f>
        <v>60185.7</v>
      </c>
      <c r="E70" s="1">
        <v>0</v>
      </c>
      <c r="F70" s="1">
        <v>0</v>
      </c>
      <c r="G70" s="2">
        <f t="shared" si="0"/>
        <v>14453.526600000001</v>
      </c>
      <c r="H70" s="2">
        <f t="shared" si="1"/>
        <v>0.30000000000291038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89100</v>
      </c>
      <c r="D71" s="1">
        <f>'PR-RAS'!E75</f>
        <v>60185.7</v>
      </c>
      <c r="E71" s="1">
        <v>0</v>
      </c>
      <c r="F71" s="1">
        <v>0</v>
      </c>
      <c r="G71" s="2">
        <f t="shared" si="0"/>
        <v>14662.998000000001</v>
      </c>
      <c r="H71" s="2">
        <f t="shared" si="1"/>
        <v>0.30000000000291038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12016.84</v>
      </c>
      <c r="D78" s="1">
        <f>'PR-RAS'!E82</f>
        <v>9867.3799999999992</v>
      </c>
      <c r="E78" s="1">
        <v>0</v>
      </c>
      <c r="F78" s="1">
        <v>0</v>
      </c>
      <c r="G78" s="2">
        <f t="shared" si="0"/>
        <v>2444.8732</v>
      </c>
      <c r="H78" s="2">
        <f t="shared" si="1"/>
        <v>0.53999999999905413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6.11</v>
      </c>
      <c r="D79" s="1">
        <f>'PR-RAS'!E83</f>
        <v>3850.23</v>
      </c>
      <c r="E79" s="1">
        <v>0</v>
      </c>
      <c r="F79" s="1">
        <v>0</v>
      </c>
      <c r="G79" s="2">
        <f t="shared" si="0"/>
        <v>601.11245999999994</v>
      </c>
      <c r="H79" s="2">
        <f t="shared" si="1"/>
        <v>0.34000000000001851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6.11</v>
      </c>
      <c r="D81" s="1">
        <f>'PR-RAS'!E85</f>
        <v>2.34</v>
      </c>
      <c r="E81" s="1">
        <v>0</v>
      </c>
      <c r="F81" s="1">
        <v>0</v>
      </c>
      <c r="G81" s="2">
        <f t="shared" si="0"/>
        <v>0.86319999999999997</v>
      </c>
      <c r="H81" s="2">
        <f t="shared" si="1"/>
        <v>0.45000000000000018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3847.89</v>
      </c>
      <c r="E82" s="1">
        <v>0</v>
      </c>
      <c r="F82" s="1">
        <v>0</v>
      </c>
      <c r="G82" s="2">
        <f t="shared" si="0"/>
        <v>623.35817999999995</v>
      </c>
      <c r="H82" s="2">
        <f t="shared" si="1"/>
        <v>0.11000000000012733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12010.73</v>
      </c>
      <c r="D87" s="1">
        <f>'PR-RAS'!E91</f>
        <v>6017.15</v>
      </c>
      <c r="E87" s="1">
        <v>0</v>
      </c>
      <c r="F87" s="1">
        <v>0</v>
      </c>
      <c r="G87" s="2">
        <f t="shared" si="0"/>
        <v>2067.8725799999997</v>
      </c>
      <c r="H87" s="2">
        <f t="shared" si="1"/>
        <v>0.42000000000007276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11906.15</v>
      </c>
      <c r="D89" s="1">
        <f>'PR-RAS'!E93</f>
        <v>5997.25</v>
      </c>
      <c r="E89" s="1">
        <v>0</v>
      </c>
      <c r="F89" s="1">
        <v>0</v>
      </c>
      <c r="G89" s="2">
        <f t="shared" si="0"/>
        <v>2103.2572</v>
      </c>
      <c r="H89" s="2">
        <f t="shared" si="1"/>
        <v>0.3999999999996362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104.58</v>
      </c>
      <c r="D93" s="1">
        <f>'PR-RAS'!E97</f>
        <v>19.899999999999999</v>
      </c>
      <c r="E93" s="1">
        <v>0</v>
      </c>
      <c r="F93" s="1">
        <v>0</v>
      </c>
      <c r="G93" s="2">
        <f t="shared" si="0"/>
        <v>13.282959999999999</v>
      </c>
      <c r="H93" s="2">
        <f t="shared" si="1"/>
        <v>0.52000000000000313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38254.379999999997</v>
      </c>
      <c r="D102" s="1">
        <f>'PR-RAS'!E106</f>
        <v>29838.38</v>
      </c>
      <c r="E102" s="1">
        <v>0</v>
      </c>
      <c r="F102" s="1">
        <v>0</v>
      </c>
      <c r="G102" s="2">
        <f t="shared" si="0"/>
        <v>9891.0451400000002</v>
      </c>
      <c r="H102" s="2">
        <f t="shared" si="1"/>
        <v>0.75999999999839929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27766.42</v>
      </c>
      <c r="D108" s="1">
        <f>'PR-RAS'!E112</f>
        <v>18945.650000000001</v>
      </c>
      <c r="E108" s="1">
        <v>0</v>
      </c>
      <c r="F108" s="1">
        <v>0</v>
      </c>
      <c r="G108" s="2">
        <f t="shared" si="0"/>
        <v>7025.3760400000001</v>
      </c>
      <c r="H108" s="2">
        <f t="shared" si="1"/>
        <v>0.76999999999679858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27155.25</v>
      </c>
      <c r="D111" s="1">
        <f>'PR-RAS'!E115</f>
        <v>18255.11</v>
      </c>
      <c r="E111" s="1">
        <v>0</v>
      </c>
      <c r="F111" s="1">
        <v>0</v>
      </c>
      <c r="G111" s="2">
        <f t="shared" si="0"/>
        <v>7003.2017000000005</v>
      </c>
      <c r="H111" s="2">
        <f t="shared" si="1"/>
        <v>0.36000000000058208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611.16999999999996</v>
      </c>
      <c r="D113" s="1">
        <f>'PR-RAS'!E117</f>
        <v>690.54</v>
      </c>
      <c r="E113" s="1">
        <v>0</v>
      </c>
      <c r="F113" s="1">
        <v>0</v>
      </c>
      <c r="G113" s="2">
        <f t="shared" si="0"/>
        <v>223.13200000000001</v>
      </c>
      <c r="H113" s="2">
        <f t="shared" si="1"/>
        <v>0.62999999999999545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10487.96</v>
      </c>
      <c r="D116" s="1">
        <f>'PR-RAS'!E120</f>
        <v>10892.73</v>
      </c>
      <c r="E116" s="1">
        <v>0</v>
      </c>
      <c r="F116" s="1">
        <v>0</v>
      </c>
      <c r="G116" s="2">
        <f t="shared" si="0"/>
        <v>3711.4432999999999</v>
      </c>
      <c r="H116" s="2">
        <f t="shared" si="1"/>
        <v>0.31000000000130967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733.75</v>
      </c>
      <c r="E117" s="1">
        <v>0</v>
      </c>
      <c r="F117" s="1">
        <v>0</v>
      </c>
      <c r="G117" s="2">
        <f t="shared" si="0"/>
        <v>170.23000000000002</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10487.96</v>
      </c>
      <c r="D118" s="1">
        <f>'PR-RAS'!E122</f>
        <v>10158.98</v>
      </c>
      <c r="E118" s="1">
        <v>0</v>
      </c>
      <c r="F118" s="1">
        <v>0</v>
      </c>
      <c r="G118" s="2">
        <f t="shared" si="0"/>
        <v>3604.2926400000001</v>
      </c>
      <c r="H118" s="2">
        <f t="shared" si="1"/>
        <v>6.0000000001309672E-2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194532.42</v>
      </c>
      <c r="D148" s="1">
        <f>'PR-RAS'!E152</f>
        <v>326543.15999999997</v>
      </c>
      <c r="E148" s="1">
        <v>0</v>
      </c>
      <c r="F148" s="1">
        <v>0</v>
      </c>
      <c r="G148" s="2">
        <f t="shared" si="0"/>
        <v>124599.95477999999</v>
      </c>
      <c r="H148" s="2">
        <f t="shared" si="1"/>
        <v>0.57999999998719431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50325.09</v>
      </c>
      <c r="D149" s="1">
        <f>'PR-RAS'!E153</f>
        <v>124899.05</v>
      </c>
      <c r="E149" s="1">
        <v>0</v>
      </c>
      <c r="F149" s="1">
        <v>0</v>
      </c>
      <c r="G149" s="2">
        <f t="shared" si="0"/>
        <v>44418.232120000001</v>
      </c>
      <c r="H149" s="2">
        <f t="shared" si="1"/>
        <v>0.13999999999941792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42854.21</v>
      </c>
      <c r="D150" s="1">
        <f>'PR-RAS'!E154</f>
        <v>107209.47</v>
      </c>
      <c r="E150" s="1">
        <v>0</v>
      </c>
      <c r="F150" s="1">
        <v>0</v>
      </c>
      <c r="G150" s="2">
        <f t="shared" si="0"/>
        <v>38333.699349999995</v>
      </c>
      <c r="H150" s="2">
        <f t="shared" si="1"/>
        <v>0.68000000000029104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42854.21</v>
      </c>
      <c r="D151" s="1">
        <f>'PR-RAS'!E155</f>
        <v>107209.47</v>
      </c>
      <c r="E151" s="1">
        <v>0</v>
      </c>
      <c r="F151" s="1">
        <v>0</v>
      </c>
      <c r="G151" s="2">
        <f t="shared" si="0"/>
        <v>38590.972499999996</v>
      </c>
      <c r="H151" s="2">
        <f t="shared" si="1"/>
        <v>0.68000000000029104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400</v>
      </c>
      <c r="D155" s="1">
        <f>'PR-RAS'!E159</f>
        <v>0</v>
      </c>
      <c r="E155" s="1">
        <v>0</v>
      </c>
      <c r="F155" s="1">
        <v>0</v>
      </c>
      <c r="G155" s="2">
        <f t="shared" si="0"/>
        <v>61.6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7070.88</v>
      </c>
      <c r="D156" s="1">
        <f>'PR-RAS'!E160</f>
        <v>17689.580000000002</v>
      </c>
      <c r="E156" s="1">
        <v>0</v>
      </c>
      <c r="F156" s="1">
        <v>0</v>
      </c>
      <c r="G156" s="2">
        <f t="shared" si="0"/>
        <v>6579.7561999999998</v>
      </c>
      <c r="H156" s="2">
        <f t="shared" si="1"/>
        <v>0.53999999999814463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7070.88</v>
      </c>
      <c r="D158" s="1">
        <f>'PR-RAS'!E162</f>
        <v>17689.580000000002</v>
      </c>
      <c r="E158" s="1">
        <v>0</v>
      </c>
      <c r="F158" s="1">
        <v>0</v>
      </c>
      <c r="G158" s="2">
        <f t="shared" si="0"/>
        <v>6664.6562800000002</v>
      </c>
      <c r="H158" s="2">
        <f t="shared" si="1"/>
        <v>0.53999999999814463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118268.64</v>
      </c>
      <c r="D160" s="1">
        <f>'PR-RAS'!E164</f>
        <v>158247.97</v>
      </c>
      <c r="E160" s="1">
        <v>0</v>
      </c>
      <c r="F160" s="1">
        <v>0</v>
      </c>
      <c r="G160" s="2">
        <f t="shared" si="0"/>
        <v>69127.568220000001</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5362.37</v>
      </c>
      <c r="D161" s="1">
        <f>'PR-RAS'!E165</f>
        <v>7170.72</v>
      </c>
      <c r="E161" s="1">
        <v>0</v>
      </c>
      <c r="F161" s="1">
        <v>0</v>
      </c>
      <c r="G161" s="2">
        <f t="shared" si="0"/>
        <v>3152.6096000000002</v>
      </c>
      <c r="H161" s="2">
        <f t="shared" si="1"/>
        <v>0.6499999999996362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727</v>
      </c>
      <c r="D162" s="1">
        <f>'PR-RAS'!E166</f>
        <v>1005</v>
      </c>
      <c r="E162" s="1">
        <v>0</v>
      </c>
      <c r="F162" s="1">
        <v>0</v>
      </c>
      <c r="G162" s="2">
        <f t="shared" si="0"/>
        <v>440.65700000000004</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1965.07</v>
      </c>
      <c r="D163" s="1">
        <f>'PR-RAS'!E167</f>
        <v>1732.72</v>
      </c>
      <c r="E163" s="1">
        <v>0</v>
      </c>
      <c r="F163" s="1">
        <v>0</v>
      </c>
      <c r="G163" s="2">
        <f t="shared" si="0"/>
        <v>879.7426200000001</v>
      </c>
      <c r="H163" s="2">
        <f t="shared" si="1"/>
        <v>0.34999999999990905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2670.3</v>
      </c>
      <c r="D165" s="1">
        <f>'PR-RAS'!E169</f>
        <v>4433</v>
      </c>
      <c r="E165" s="1">
        <v>0</v>
      </c>
      <c r="F165" s="1">
        <v>0</v>
      </c>
      <c r="G165" s="2">
        <f t="shared" si="0"/>
        <v>1891.9531999999999</v>
      </c>
      <c r="H165" s="2">
        <f t="shared" si="1"/>
        <v>0.3000000000001819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8243.65</v>
      </c>
      <c r="D166" s="1">
        <f>'PR-RAS'!E170</f>
        <v>10515.91</v>
      </c>
      <c r="E166" s="1">
        <v>0</v>
      </c>
      <c r="F166" s="1">
        <v>0</v>
      </c>
      <c r="G166" s="2">
        <f t="shared" si="0"/>
        <v>4830.45255</v>
      </c>
      <c r="H166" s="2">
        <f t="shared" si="1"/>
        <v>0.44000000000050932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1369.88</v>
      </c>
      <c r="D167" s="1">
        <f>'PR-RAS'!E171</f>
        <v>3412.11</v>
      </c>
      <c r="E167" s="1">
        <v>0</v>
      </c>
      <c r="F167" s="1">
        <v>0</v>
      </c>
      <c r="G167" s="2">
        <f t="shared" si="0"/>
        <v>1360.2206000000001</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6782.69</v>
      </c>
      <c r="D169" s="1">
        <f>'PR-RAS'!E173</f>
        <v>7011.3</v>
      </c>
      <c r="E169" s="1">
        <v>0</v>
      </c>
      <c r="F169" s="1">
        <v>0</v>
      </c>
      <c r="G169" s="2">
        <f t="shared" si="0"/>
        <v>3495.2887200000005</v>
      </c>
      <c r="H169" s="2">
        <f t="shared" si="1"/>
        <v>0.61000000000058208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91.08</v>
      </c>
      <c r="D171" s="1">
        <f>'PR-RAS'!E175</f>
        <v>0</v>
      </c>
      <c r="E171" s="1">
        <v>0</v>
      </c>
      <c r="F171" s="1">
        <v>0</v>
      </c>
      <c r="G171" s="2">
        <f t="shared" si="0"/>
        <v>15.483600000000001</v>
      </c>
      <c r="H171" s="2">
        <f t="shared" si="1"/>
        <v>7.9999999999998295E-2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92.5</v>
      </c>
      <c r="E173" s="1">
        <v>0</v>
      </c>
      <c r="F173" s="1">
        <v>0</v>
      </c>
      <c r="G173" s="2">
        <f t="shared" si="0"/>
        <v>31.819999999999997</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100852.43</v>
      </c>
      <c r="D174" s="1">
        <f>'PR-RAS'!E178</f>
        <v>119828.91</v>
      </c>
      <c r="E174" s="1">
        <v>0</v>
      </c>
      <c r="F174" s="1">
        <v>0</v>
      </c>
      <c r="G174" s="2">
        <f t="shared" si="0"/>
        <v>58908.273249999998</v>
      </c>
      <c r="H174" s="2">
        <f t="shared" si="1"/>
        <v>0.51999999998952262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3279.81</v>
      </c>
      <c r="D175" s="1">
        <f>'PR-RAS'!E179</f>
        <v>1586.25</v>
      </c>
      <c r="E175" s="1">
        <v>0</v>
      </c>
      <c r="F175" s="1">
        <v>0</v>
      </c>
      <c r="G175" s="2">
        <f t="shared" si="0"/>
        <v>1122.7019399999999</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51327.59</v>
      </c>
      <c r="D176" s="1">
        <f>'PR-RAS'!E180</f>
        <v>79774.97</v>
      </c>
      <c r="E176" s="1">
        <v>0</v>
      </c>
      <c r="F176" s="1">
        <v>0</v>
      </c>
      <c r="G176" s="2">
        <f t="shared" si="0"/>
        <v>36903.567749999995</v>
      </c>
      <c r="H176" s="2">
        <f t="shared" si="1"/>
        <v>0.44000000000232831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2740.55</v>
      </c>
      <c r="D177" s="1">
        <f>'PR-RAS'!E181</f>
        <v>2753.89</v>
      </c>
      <c r="E177" s="1">
        <v>0</v>
      </c>
      <c r="F177" s="1">
        <v>0</v>
      </c>
      <c r="G177" s="2">
        <f t="shared" si="0"/>
        <v>1451.7060799999999</v>
      </c>
      <c r="H177" s="2">
        <f t="shared" si="1"/>
        <v>0.55999999999994543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19482.93</v>
      </c>
      <c r="D178" s="1">
        <f>'PR-RAS'!E182</f>
        <v>11237.44</v>
      </c>
      <c r="E178" s="1">
        <v>0</v>
      </c>
      <c r="F178" s="1">
        <v>0</v>
      </c>
      <c r="G178" s="2">
        <f t="shared" si="0"/>
        <v>7426.532369999999</v>
      </c>
      <c r="H178" s="2">
        <f t="shared" si="1"/>
        <v>0.51000000000021828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19088.34</v>
      </c>
      <c r="D181" s="1">
        <f>'PR-RAS'!E185</f>
        <v>18728.75</v>
      </c>
      <c r="E181" s="1">
        <v>0</v>
      </c>
      <c r="F181" s="1">
        <v>0</v>
      </c>
      <c r="G181" s="2">
        <f t="shared" si="0"/>
        <v>10178.251199999999</v>
      </c>
      <c r="H181" s="2">
        <f t="shared" si="1"/>
        <v>0.59000000000014552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4221.84</v>
      </c>
      <c r="D182" s="1">
        <f>'PR-RAS'!E186</f>
        <v>5041.43</v>
      </c>
      <c r="E182" s="1">
        <v>0</v>
      </c>
      <c r="F182" s="1">
        <v>0</v>
      </c>
      <c r="G182" s="2">
        <f t="shared" si="0"/>
        <v>2589.1507000000001</v>
      </c>
      <c r="H182" s="2">
        <f t="shared" si="1"/>
        <v>0.59000000000014552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711.37</v>
      </c>
      <c r="D183" s="1">
        <f>'PR-RAS'!E187</f>
        <v>706.18</v>
      </c>
      <c r="E183" s="1">
        <v>0</v>
      </c>
      <c r="F183" s="1">
        <v>0</v>
      </c>
      <c r="G183" s="2">
        <f t="shared" si="0"/>
        <v>386.51886000000002</v>
      </c>
      <c r="H183" s="2">
        <f t="shared" si="1"/>
        <v>0.54999999999995453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3810.19</v>
      </c>
      <c r="D190" s="1">
        <f>'PR-RAS'!E194</f>
        <v>20732.43</v>
      </c>
      <c r="E190" s="1">
        <v>0</v>
      </c>
      <c r="F190" s="1">
        <v>0</v>
      </c>
      <c r="G190" s="2">
        <f t="shared" si="0"/>
        <v>8556.9844499999999</v>
      </c>
      <c r="H190" s="2">
        <f t="shared" si="1"/>
        <v>0.62000000000034561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14056.82</v>
      </c>
      <c r="E191" s="1">
        <v>0</v>
      </c>
      <c r="F191" s="1">
        <v>0</v>
      </c>
      <c r="G191" s="2">
        <f t="shared" si="0"/>
        <v>5341.5915999999997</v>
      </c>
      <c r="H191" s="2">
        <f t="shared" si="1"/>
        <v>0.18000000000029104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648.91</v>
      </c>
      <c r="D193" s="1">
        <f>'PR-RAS'!E197</f>
        <v>7.19</v>
      </c>
      <c r="E193" s="1">
        <v>0</v>
      </c>
      <c r="F193" s="1">
        <v>0</v>
      </c>
      <c r="G193" s="2">
        <f t="shared" si="0"/>
        <v>127.35168</v>
      </c>
      <c r="H193" s="2">
        <f t="shared" si="1"/>
        <v>0.28000000000003222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177.76</v>
      </c>
      <c r="D194" s="1">
        <f>'PR-RAS'!E198</f>
        <v>711.04</v>
      </c>
      <c r="E194" s="1">
        <v>0</v>
      </c>
      <c r="F194" s="1">
        <v>0</v>
      </c>
      <c r="G194" s="2">
        <f t="shared" si="0"/>
        <v>308.76911999999999</v>
      </c>
      <c r="H194" s="2">
        <f t="shared" si="1"/>
        <v>0.27999999999997272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228.39</v>
      </c>
      <c r="D195" s="1">
        <f>'PR-RAS'!E199</f>
        <v>698.47</v>
      </c>
      <c r="E195" s="1">
        <v>0</v>
      </c>
      <c r="F195" s="1">
        <v>0</v>
      </c>
      <c r="G195" s="2">
        <f t="shared" si="0"/>
        <v>315.31401999999997</v>
      </c>
      <c r="H195" s="2">
        <f t="shared" si="1"/>
        <v>0.86000000000001364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2755.13</v>
      </c>
      <c r="D197" s="1">
        <f>'PR-RAS'!E201</f>
        <v>5258.91</v>
      </c>
      <c r="E197" s="1">
        <v>0</v>
      </c>
      <c r="F197" s="1">
        <v>0</v>
      </c>
      <c r="G197" s="2">
        <f t="shared" si="0"/>
        <v>2601.4982000000005</v>
      </c>
      <c r="H197" s="2">
        <f t="shared" si="1"/>
        <v>0.22000000000025466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6601.3899999999994</v>
      </c>
      <c r="D198" s="1">
        <f>'PR-RAS'!E202</f>
        <v>8103.2900000000009</v>
      </c>
      <c r="E198" s="1">
        <v>0</v>
      </c>
      <c r="F198" s="1">
        <v>0</v>
      </c>
      <c r="G198" s="2">
        <f t="shared" si="0"/>
        <v>4493.1700900000005</v>
      </c>
      <c r="H198" s="2">
        <f t="shared" si="1"/>
        <v>0.68000000000029104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5697.12</v>
      </c>
      <c r="D204" s="1">
        <f>'PR-RAS'!E208</f>
        <v>6703.35</v>
      </c>
      <c r="E204" s="1">
        <v>0</v>
      </c>
      <c r="F204" s="1">
        <v>0</v>
      </c>
      <c r="G204" s="2">
        <f t="shared" si="0"/>
        <v>3878.07546</v>
      </c>
      <c r="H204" s="2">
        <f t="shared" si="1"/>
        <v>0.47000000000025466</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5697.12</v>
      </c>
      <c r="D207" s="1">
        <f>'PR-RAS'!E211</f>
        <v>6703.35</v>
      </c>
      <c r="E207" s="1">
        <v>0</v>
      </c>
      <c r="F207" s="1">
        <v>0</v>
      </c>
      <c r="G207" s="2">
        <f t="shared" si="0"/>
        <v>3935.3869199999999</v>
      </c>
      <c r="H207" s="2">
        <f t="shared" si="1"/>
        <v>0.47000000000025466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904.27</v>
      </c>
      <c r="D212" s="1">
        <f>'PR-RAS'!E216</f>
        <v>1399.94</v>
      </c>
      <c r="E212" s="1">
        <v>0</v>
      </c>
      <c r="F212" s="1">
        <v>0</v>
      </c>
      <c r="G212" s="2">
        <f t="shared" si="0"/>
        <v>781.57565</v>
      </c>
      <c r="H212" s="2">
        <f t="shared" si="1"/>
        <v>0.32999999999992724</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518.4</v>
      </c>
      <c r="D213" s="1">
        <f>'PR-RAS'!E217</f>
        <v>460.79</v>
      </c>
      <c r="E213" s="1">
        <v>0</v>
      </c>
      <c r="F213" s="1">
        <v>0</v>
      </c>
      <c r="G213" s="2">
        <f t="shared" si="0"/>
        <v>305.27575999999999</v>
      </c>
      <c r="H213" s="2">
        <f t="shared" si="1"/>
        <v>0.6099999999999568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385.87</v>
      </c>
      <c r="D216" s="1">
        <f>'PR-RAS'!E220</f>
        <v>939.15</v>
      </c>
      <c r="E216" s="1">
        <v>0</v>
      </c>
      <c r="F216" s="1">
        <v>0</v>
      </c>
      <c r="G216" s="2">
        <f t="shared" si="0"/>
        <v>486.79655000000002</v>
      </c>
      <c r="H216" s="2">
        <f t="shared" si="1"/>
        <v>0.27999999999997272</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1208.7</v>
      </c>
      <c r="D217" s="1">
        <f>'PR-RAS'!E221</f>
        <v>0</v>
      </c>
      <c r="E217" s="1">
        <v>0</v>
      </c>
      <c r="F217" s="1">
        <v>0</v>
      </c>
      <c r="G217" s="2">
        <f t="shared" si="0"/>
        <v>261.07920000000001</v>
      </c>
      <c r="H217" s="2">
        <f t="shared" si="1"/>
        <v>0.29999999999995453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1208.7</v>
      </c>
      <c r="D221" s="1">
        <f>'PR-RAS'!E225</f>
        <v>0</v>
      </c>
      <c r="E221" s="1">
        <v>0</v>
      </c>
      <c r="F221" s="1">
        <v>0</v>
      </c>
      <c r="G221" s="2">
        <f t="shared" si="0"/>
        <v>265.91399999999999</v>
      </c>
      <c r="H221" s="2">
        <f t="shared" si="1"/>
        <v>0.29999999999995453</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1208.7</v>
      </c>
      <c r="D224" s="1">
        <f>'PR-RAS'!E228</f>
        <v>0</v>
      </c>
      <c r="E224" s="1">
        <v>0</v>
      </c>
      <c r="F224" s="1">
        <v>0</v>
      </c>
      <c r="G224" s="2">
        <f t="shared" si="0"/>
        <v>269.5401</v>
      </c>
      <c r="H224" s="2">
        <f t="shared" si="1"/>
        <v>0.29999999999995453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4911.54</v>
      </c>
      <c r="D226" s="1">
        <f>'PR-RAS'!E230</f>
        <v>26216.44</v>
      </c>
      <c r="E226" s="1">
        <v>0</v>
      </c>
      <c r="F226" s="1">
        <v>0</v>
      </c>
      <c r="G226" s="2">
        <f t="shared" si="0"/>
        <v>12902.494500000001</v>
      </c>
      <c r="H226" s="2">
        <f t="shared" si="1"/>
        <v>0.89999999999872671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18783.439999999999</v>
      </c>
      <c r="E233" s="1">
        <v>0</v>
      </c>
      <c r="F233" s="1">
        <v>0</v>
      </c>
      <c r="G233" s="2">
        <f t="shared" si="0"/>
        <v>8715.5161599999992</v>
      </c>
      <c r="H233" s="2">
        <f t="shared" si="1"/>
        <v>0.43999999999869033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18783.439999999999</v>
      </c>
      <c r="E235" s="1">
        <v>0</v>
      </c>
      <c r="F235" s="1">
        <v>0</v>
      </c>
      <c r="G235" s="2">
        <f t="shared" si="0"/>
        <v>8790.6499199999998</v>
      </c>
      <c r="H235" s="2">
        <f t="shared" si="1"/>
        <v>0.43999999999869033</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4911.54</v>
      </c>
      <c r="D242" s="1">
        <f>'PR-RAS'!E246</f>
        <v>7433</v>
      </c>
      <c r="E242" s="1">
        <v>0</v>
      </c>
      <c r="F242" s="1">
        <v>0</v>
      </c>
      <c r="G242" s="2">
        <f t="shared" si="0"/>
        <v>4766.3871399999998</v>
      </c>
      <c r="H242" s="2">
        <f t="shared" si="1"/>
        <v>0.46000000000003638</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4911.54</v>
      </c>
      <c r="D243" s="1">
        <f>'PR-RAS'!E247</f>
        <v>7433</v>
      </c>
      <c r="E243" s="1">
        <v>0</v>
      </c>
      <c r="F243" s="1">
        <v>0</v>
      </c>
      <c r="G243" s="2">
        <f t="shared" si="0"/>
        <v>4786.1646799999999</v>
      </c>
      <c r="H243" s="2">
        <f t="shared" si="1"/>
        <v>0.46000000000003638</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8355.0600000000013</v>
      </c>
      <c r="D258" s="1">
        <f>'PR-RAS'!E262</f>
        <v>5983.29</v>
      </c>
      <c r="E258" s="1">
        <v>0</v>
      </c>
      <c r="F258" s="1">
        <v>0</v>
      </c>
      <c r="G258" s="2">
        <f t="shared" si="0"/>
        <v>5222.6614799999998</v>
      </c>
      <c r="H258" s="2">
        <f t="shared" si="1"/>
        <v>0.35000000000127329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8355.0600000000013</v>
      </c>
      <c r="D265" s="1">
        <f>'PR-RAS'!E269</f>
        <v>5983.29</v>
      </c>
      <c r="E265" s="1">
        <v>0</v>
      </c>
      <c r="F265" s="1">
        <v>0</v>
      </c>
      <c r="G265" s="2">
        <f t="shared" si="0"/>
        <v>5364.9129599999997</v>
      </c>
      <c r="H265" s="2">
        <f t="shared" si="1"/>
        <v>0.35000000000127329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5699.6</v>
      </c>
      <c r="D266" s="1">
        <f>'PR-RAS'!E270</f>
        <v>3654.81</v>
      </c>
      <c r="E266" s="1">
        <v>0</v>
      </c>
      <c r="F266" s="1">
        <v>0</v>
      </c>
      <c r="G266" s="2">
        <f t="shared" si="0"/>
        <v>3447.4433000000004</v>
      </c>
      <c r="H266" s="2">
        <f t="shared" si="1"/>
        <v>0.58999999999969077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2655.46</v>
      </c>
      <c r="D267" s="1">
        <f>'PR-RAS'!E271</f>
        <v>2328.48</v>
      </c>
      <c r="E267" s="1">
        <v>0</v>
      </c>
      <c r="F267" s="1">
        <v>0</v>
      </c>
      <c r="G267" s="2">
        <f t="shared" si="0"/>
        <v>1945.1037200000001</v>
      </c>
      <c r="H267" s="2">
        <f t="shared" si="1"/>
        <v>0.94000000000005457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4862</v>
      </c>
      <c r="D269" s="1">
        <f>'PR-RAS'!E273</f>
        <v>3093.12</v>
      </c>
      <c r="E269" s="1">
        <v>0</v>
      </c>
      <c r="F269" s="1">
        <v>0</v>
      </c>
      <c r="G269" s="2">
        <f t="shared" si="0"/>
        <v>2960.92832</v>
      </c>
      <c r="H269" s="2">
        <f t="shared" si="1"/>
        <v>0.11999999999989086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4862</v>
      </c>
      <c r="D270" s="1">
        <f>'PR-RAS'!E274</f>
        <v>3093.12</v>
      </c>
      <c r="E270" s="1">
        <v>0</v>
      </c>
      <c r="F270" s="1">
        <v>0</v>
      </c>
      <c r="G270" s="2">
        <f t="shared" si="0"/>
        <v>2971.9765600000001</v>
      </c>
      <c r="H270" s="2">
        <f t="shared" si="1"/>
        <v>0.11999999999989086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4862</v>
      </c>
      <c r="D271" s="1">
        <f>'PR-RAS'!E275</f>
        <v>3093.12</v>
      </c>
      <c r="E271" s="1">
        <v>0</v>
      </c>
      <c r="F271" s="1">
        <v>0</v>
      </c>
      <c r="G271" s="2">
        <f t="shared" si="0"/>
        <v>2983.0248000000001</v>
      </c>
      <c r="H271" s="2">
        <f t="shared" si="1"/>
        <v>0.11999999999989086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194532.42</v>
      </c>
      <c r="D295" s="1">
        <f>'PR-RAS'!E299</f>
        <v>326543.15999999997</v>
      </c>
      <c r="E295" s="1">
        <v>0</v>
      </c>
      <c r="F295" s="1">
        <v>0</v>
      </c>
      <c r="G295" s="2">
        <f t="shared" si="12"/>
        <v>249199.90955999997</v>
      </c>
      <c r="H295" s="2">
        <f t="shared" si="13"/>
        <v>0.57999999998719431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187712.65</v>
      </c>
      <c r="D296" s="1">
        <f>'PR-RAS'!E300</f>
        <v>0</v>
      </c>
      <c r="E296" s="1">
        <v>0</v>
      </c>
      <c r="F296" s="1">
        <v>0</v>
      </c>
      <c r="G296" s="2">
        <f t="shared" si="12"/>
        <v>55375.231749999992</v>
      </c>
      <c r="H296" s="2">
        <f t="shared" si="13"/>
        <v>0.35000000000582077</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17895.77999999997</v>
      </c>
      <c r="E297" s="1">
        <v>0</v>
      </c>
      <c r="F297" s="1">
        <v>0</v>
      </c>
      <c r="G297" s="2">
        <f t="shared" si="12"/>
        <v>10594.301759999982</v>
      </c>
      <c r="H297" s="2">
        <f t="shared" si="13"/>
        <v>0.22000000003026798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1037409.97</v>
      </c>
      <c r="D298" s="1">
        <f>'PR-RAS'!E302</f>
        <v>1022288.34</v>
      </c>
      <c r="E298" s="1">
        <v>0</v>
      </c>
      <c r="F298" s="1">
        <v>0</v>
      </c>
      <c r="G298" s="2">
        <f t="shared" si="12"/>
        <v>915350.03504999995</v>
      </c>
      <c r="H298" s="2">
        <f t="shared" si="13"/>
        <v>0.36999999999534339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29791.65</v>
      </c>
      <c r="D300" s="1">
        <f>'PR-RAS'!E304</f>
        <v>21810.65</v>
      </c>
      <c r="E300" s="1">
        <v>0</v>
      </c>
      <c r="F300" s="1">
        <v>0</v>
      </c>
      <c r="G300" s="2">
        <f t="shared" si="12"/>
        <v>21950.472050000004</v>
      </c>
      <c r="H300" s="2">
        <f t="shared" si="13"/>
        <v>0.69999999999708962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12570.07</v>
      </c>
      <c r="D303" s="1">
        <f>'PR-RAS'!E308</f>
        <v>455.68</v>
      </c>
      <c r="E303" s="1">
        <v>0</v>
      </c>
      <c r="F303" s="1">
        <v>0</v>
      </c>
      <c r="G303" s="2">
        <f t="shared" si="12"/>
        <v>4071.3918600000002</v>
      </c>
      <c r="H303" s="2">
        <f t="shared" si="13"/>
        <v>0.38999999999970214</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2435.0700000000002</v>
      </c>
      <c r="D304" s="1">
        <f>'PR-RAS'!E309</f>
        <v>455.68</v>
      </c>
      <c r="E304" s="1">
        <v>0</v>
      </c>
      <c r="F304" s="1">
        <v>0</v>
      </c>
      <c r="G304" s="2">
        <f t="shared" si="12"/>
        <v>1013.96829</v>
      </c>
      <c r="H304" s="2">
        <f t="shared" si="13"/>
        <v>0.39000000000015689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2435.0700000000002</v>
      </c>
      <c r="D305" s="1">
        <f>'PR-RAS'!E310</f>
        <v>455.68</v>
      </c>
      <c r="E305" s="1">
        <v>0</v>
      </c>
      <c r="F305" s="1">
        <v>0</v>
      </c>
      <c r="G305" s="2">
        <f t="shared" si="12"/>
        <v>1017.3147200000001</v>
      </c>
      <c r="H305" s="2">
        <f t="shared" si="13"/>
        <v>0.39000000000015689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2435.0700000000002</v>
      </c>
      <c r="D306" s="1">
        <f>'PR-RAS'!E311</f>
        <v>455.68</v>
      </c>
      <c r="E306" s="1">
        <v>0</v>
      </c>
      <c r="F306" s="1">
        <v>0</v>
      </c>
      <c r="G306" s="2">
        <f t="shared" si="12"/>
        <v>1020.66115</v>
      </c>
      <c r="H306" s="2">
        <f t="shared" si="13"/>
        <v>0.39000000000015689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10135</v>
      </c>
      <c r="D316" s="1">
        <f>'PR-RAS'!E321</f>
        <v>0</v>
      </c>
      <c r="E316" s="1">
        <v>0</v>
      </c>
      <c r="F316" s="1">
        <v>0</v>
      </c>
      <c r="G316" s="2">
        <f t="shared" si="12"/>
        <v>3192.5250000000001</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10135</v>
      </c>
      <c r="D317" s="1">
        <f>'PR-RAS'!E322</f>
        <v>0</v>
      </c>
      <c r="E317" s="1">
        <v>0</v>
      </c>
      <c r="F317" s="1">
        <v>0</v>
      </c>
      <c r="G317" s="2">
        <f t="shared" si="12"/>
        <v>3202.66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10135</v>
      </c>
      <c r="D318" s="1">
        <f>'PR-RAS'!E323</f>
        <v>0</v>
      </c>
      <c r="E318" s="1">
        <v>0</v>
      </c>
      <c r="F318" s="1">
        <v>0</v>
      </c>
      <c r="G318" s="2">
        <f t="shared" si="12"/>
        <v>3212.7950000000001</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164262.78</v>
      </c>
      <c r="D355" s="1">
        <f>'PR-RAS'!E360</f>
        <v>57030.85</v>
      </c>
      <c r="E355" s="1">
        <v>0</v>
      </c>
      <c r="F355" s="1">
        <v>0</v>
      </c>
      <c r="G355" s="2">
        <f t="shared" si="12"/>
        <v>98526.865919999982</v>
      </c>
      <c r="H355" s="2">
        <f t="shared" si="13"/>
        <v>0.37000000000261934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20250</v>
      </c>
      <c r="E356" s="1">
        <v>0</v>
      </c>
      <c r="F356" s="1">
        <v>0</v>
      </c>
      <c r="G356" s="2">
        <f t="shared" si="12"/>
        <v>14377.5</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20250</v>
      </c>
      <c r="E361" s="1">
        <v>0</v>
      </c>
      <c r="F361" s="1">
        <v>0</v>
      </c>
      <c r="G361" s="2">
        <f t="shared" si="12"/>
        <v>14580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20250</v>
      </c>
      <c r="E367" s="1">
        <v>0</v>
      </c>
      <c r="F367" s="1">
        <v>0</v>
      </c>
      <c r="G367" s="2">
        <f t="shared" si="12"/>
        <v>14823</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162562.78</v>
      </c>
      <c r="D368" s="1">
        <f>'PR-RAS'!E373</f>
        <v>36780.85</v>
      </c>
      <c r="E368" s="1">
        <v>0</v>
      </c>
      <c r="F368" s="1">
        <v>0</v>
      </c>
      <c r="G368" s="2">
        <f t="shared" si="12"/>
        <v>86657.68415999999</v>
      </c>
      <c r="H368" s="2">
        <f t="shared" si="13"/>
        <v>0.37000000000261934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151623.26</v>
      </c>
      <c r="D369" s="1">
        <f>'PR-RAS'!E374</f>
        <v>36780.85</v>
      </c>
      <c r="E369" s="1">
        <v>0</v>
      </c>
      <c r="F369" s="1">
        <v>0</v>
      </c>
      <c r="G369" s="2">
        <f t="shared" si="12"/>
        <v>82868.06528000001</v>
      </c>
      <c r="H369" s="2">
        <f t="shared" si="13"/>
        <v>0.41000000001076842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3894.34</v>
      </c>
      <c r="E370" s="1">
        <v>0</v>
      </c>
      <c r="F370" s="1">
        <v>0</v>
      </c>
      <c r="G370" s="2">
        <f t="shared" si="12"/>
        <v>2874.0229199999999</v>
      </c>
      <c r="H370" s="2">
        <f t="shared" si="13"/>
        <v>0.34000000000014552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91923.07</v>
      </c>
      <c r="D371" s="1">
        <f>'PR-RAS'!E376</f>
        <v>28536.51</v>
      </c>
      <c r="E371" s="1">
        <v>0</v>
      </c>
      <c r="F371" s="1">
        <v>0</v>
      </c>
      <c r="G371" s="2">
        <f t="shared" si="12"/>
        <v>55128.5533</v>
      </c>
      <c r="H371" s="2">
        <f t="shared" si="13"/>
        <v>0.56000000000858563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59700.19</v>
      </c>
      <c r="D372" s="1">
        <f>'PR-RAS'!E377</f>
        <v>4350</v>
      </c>
      <c r="E372" s="1">
        <v>0</v>
      </c>
      <c r="F372" s="1">
        <v>0</v>
      </c>
      <c r="G372" s="2">
        <f t="shared" si="12"/>
        <v>25376.47049</v>
      </c>
      <c r="H372" s="2">
        <f t="shared" si="13"/>
        <v>0.19000000000232831</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10939.52</v>
      </c>
      <c r="D374" s="1">
        <f>'PR-RAS'!E379</f>
        <v>0</v>
      </c>
      <c r="E374" s="1">
        <v>0</v>
      </c>
      <c r="F374" s="1">
        <v>0</v>
      </c>
      <c r="G374" s="2">
        <f t="shared" si="12"/>
        <v>4080.4409600000004</v>
      </c>
      <c r="H374" s="2">
        <f t="shared" si="13"/>
        <v>0.47999999999956344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10939.52</v>
      </c>
      <c r="D381" s="1">
        <f>'PR-RAS'!E386</f>
        <v>0</v>
      </c>
      <c r="E381" s="1">
        <v>0</v>
      </c>
      <c r="F381" s="1">
        <v>0</v>
      </c>
      <c r="G381" s="2">
        <f t="shared" si="12"/>
        <v>4157.0176000000001</v>
      </c>
      <c r="H381" s="2">
        <f t="shared" si="13"/>
        <v>0.47999999999956344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1700</v>
      </c>
      <c r="D407" s="1">
        <f>'PR-RAS'!E412</f>
        <v>0</v>
      </c>
      <c r="E407" s="1">
        <v>0</v>
      </c>
      <c r="F407" s="1">
        <v>0</v>
      </c>
      <c r="G407" s="2">
        <f t="shared" si="12"/>
        <v>690.2</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1700</v>
      </c>
      <c r="D408" s="1">
        <f>'PR-RAS'!E413</f>
        <v>0</v>
      </c>
      <c r="E408" s="1">
        <v>0</v>
      </c>
      <c r="F408" s="1">
        <v>0</v>
      </c>
      <c r="G408" s="2">
        <f t="shared" si="12"/>
        <v>691.9</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151692.71</v>
      </c>
      <c r="D413" s="1">
        <f>'PR-RAS'!E418</f>
        <v>56575.17</v>
      </c>
      <c r="E413" s="1">
        <v>0</v>
      </c>
      <c r="F413" s="1">
        <v>0</v>
      </c>
      <c r="G413" s="2">
        <f t="shared" si="12"/>
        <v>109115.3366</v>
      </c>
      <c r="H413" s="2">
        <f t="shared" si="13"/>
        <v>0.46000000000640284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1510385.92</v>
      </c>
      <c r="D415" s="1">
        <f>'PR-RAS'!E420</f>
        <v>1623718.77</v>
      </c>
      <c r="E415" s="1">
        <v>0</v>
      </c>
      <c r="F415" s="1">
        <v>0</v>
      </c>
      <c r="G415" s="2">
        <f t="shared" si="12"/>
        <v>1969738.9124399999</v>
      </c>
      <c r="H415" s="2">
        <f t="shared" si="13"/>
        <v>0.31000000005587935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19110.53</v>
      </c>
      <c r="D416" s="1">
        <f>'PR-RAS'!E421</f>
        <v>18639.650000000001</v>
      </c>
      <c r="E416" s="1">
        <v>0</v>
      </c>
      <c r="F416" s="1">
        <v>0</v>
      </c>
      <c r="G416" s="2">
        <f t="shared" si="12"/>
        <v>23401.779449999998</v>
      </c>
      <c r="H416" s="2">
        <f t="shared" si="13"/>
        <v>0.81999999999970896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394815.14</v>
      </c>
      <c r="D417" s="1">
        <f>'PR-RAS'!E422</f>
        <v>309103.06</v>
      </c>
      <c r="E417" s="1">
        <v>0</v>
      </c>
      <c r="F417" s="1">
        <v>0</v>
      </c>
      <c r="G417" s="2">
        <f t="shared" si="12"/>
        <v>421416.84415999998</v>
      </c>
      <c r="H417" s="2">
        <f t="shared" si="13"/>
        <v>0.20000000001164153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358795.2</v>
      </c>
      <c r="D418" s="1">
        <f>'PR-RAS'!E423</f>
        <v>383574.00999999995</v>
      </c>
      <c r="E418" s="1">
        <v>0</v>
      </c>
      <c r="F418" s="1">
        <v>0</v>
      </c>
      <c r="G418" s="2">
        <f t="shared" si="12"/>
        <v>469518.32273999997</v>
      </c>
      <c r="H418" s="2">
        <f t="shared" si="13"/>
        <v>0.2099999999627471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36019.94</v>
      </c>
      <c r="D419" s="1">
        <f>'PR-RAS'!E424</f>
        <v>0</v>
      </c>
      <c r="E419" s="1">
        <v>0</v>
      </c>
      <c r="F419" s="1">
        <v>0</v>
      </c>
      <c r="G419" s="2">
        <f t="shared" si="12"/>
        <v>15056.334920000001</v>
      </c>
      <c r="H419" s="2">
        <f t="shared" si="13"/>
        <v>5.9999999997671694E-2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74470.949999999953</v>
      </c>
      <c r="E420" s="1">
        <v>0</v>
      </c>
      <c r="F420" s="1">
        <v>0</v>
      </c>
      <c r="G420" s="2">
        <f t="shared" si="12"/>
        <v>62406.656099999956</v>
      </c>
      <c r="H420" s="2">
        <f t="shared" si="13"/>
        <v>5.0000000046566129E-2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472975.94999999995</v>
      </c>
      <c r="D422" s="1">
        <f>'PR-RAS'!E427</f>
        <v>601430.43000000005</v>
      </c>
      <c r="E422" s="1">
        <v>0</v>
      </c>
      <c r="F422" s="1">
        <v>0</v>
      </c>
      <c r="G422" s="2">
        <f t="shared" si="12"/>
        <v>705527.29700999998</v>
      </c>
      <c r="H422" s="2">
        <f t="shared" si="13"/>
        <v>0.48000000009778887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48902.18</v>
      </c>
      <c r="D423" s="1">
        <f>'PR-RAS'!E428</f>
        <v>40450.300000000003</v>
      </c>
      <c r="E423" s="1">
        <v>0</v>
      </c>
      <c r="F423" s="1">
        <v>0</v>
      </c>
      <c r="G423" s="2">
        <f t="shared" si="12"/>
        <v>54776.773159999997</v>
      </c>
      <c r="H423" s="2">
        <f t="shared" si="13"/>
        <v>0.48000000000320142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10000</v>
      </c>
      <c r="D424" s="1">
        <f>'PR-RAS'!E430</f>
        <v>90000</v>
      </c>
      <c r="E424" s="1">
        <v>0</v>
      </c>
      <c r="F424" s="1">
        <v>0</v>
      </c>
      <c r="G424" s="2">
        <f t="shared" si="12"/>
        <v>80370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10000</v>
      </c>
      <c r="D485" s="1">
        <f>'PR-RAS'!E491</f>
        <v>90000</v>
      </c>
      <c r="E485" s="1">
        <v>0</v>
      </c>
      <c r="F485" s="1">
        <v>0</v>
      </c>
      <c r="G485" s="2">
        <f t="shared" si="12"/>
        <v>91960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10000</v>
      </c>
      <c r="D496" s="1">
        <f>'PR-RAS'!E502</f>
        <v>90000</v>
      </c>
      <c r="E496" s="1">
        <v>0</v>
      </c>
      <c r="F496" s="1">
        <v>0</v>
      </c>
      <c r="G496" s="2">
        <f t="shared" si="12"/>
        <v>94050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10000</v>
      </c>
      <c r="D497" s="1">
        <f>'PR-RAS'!E503</f>
        <v>90000</v>
      </c>
      <c r="E497" s="1">
        <v>0</v>
      </c>
      <c r="F497" s="1">
        <v>0</v>
      </c>
      <c r="G497" s="2">
        <f t="shared" si="12"/>
        <v>94240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34066.15</v>
      </c>
      <c r="D529" s="1">
        <f>'PR-RAS'!E535</f>
        <v>0</v>
      </c>
      <c r="E529" s="1">
        <v>0</v>
      </c>
      <c r="F529" s="1">
        <v>0</v>
      </c>
      <c r="G529" s="2">
        <f t="shared" ref="G529:G836" si="14">(B529/1000)*(C529*1+D529*2)</f>
        <v>17986.927200000002</v>
      </c>
      <c r="H529" s="2">
        <f t="shared" ref="H529:H836" si="15">ABS(C529-ROUND(C529,0))+ABS(D529-ROUND(D529,0))</f>
        <v>0.15000000000145519</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34066.15</v>
      </c>
      <c r="D591" s="1">
        <f>'PR-RAS'!E597</f>
        <v>0</v>
      </c>
      <c r="E591" s="1">
        <v>0</v>
      </c>
      <c r="F591" s="1">
        <v>0</v>
      </c>
      <c r="G591" s="2">
        <f t="shared" si="14"/>
        <v>20099.0285</v>
      </c>
      <c r="H591" s="2">
        <f t="shared" si="15"/>
        <v>0.15000000000145519</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26529.64</v>
      </c>
      <c r="D603" s="1">
        <f>'PR-RAS'!E609</f>
        <v>0</v>
      </c>
      <c r="E603" s="1">
        <v>0</v>
      </c>
      <c r="F603" s="1">
        <v>0</v>
      </c>
      <c r="G603" s="2">
        <f t="shared" si="14"/>
        <v>15970.843279999999</v>
      </c>
      <c r="H603" s="2">
        <f t="shared" si="15"/>
        <v>0.36000000000058208</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26529.64</v>
      </c>
      <c r="D604" s="1">
        <f>'PR-RAS'!E610</f>
        <v>0</v>
      </c>
      <c r="E604" s="1">
        <v>0</v>
      </c>
      <c r="F604" s="1">
        <v>0</v>
      </c>
      <c r="G604" s="2">
        <f t="shared" si="14"/>
        <v>15997.37292</v>
      </c>
      <c r="H604" s="2">
        <f t="shared" si="15"/>
        <v>0.36000000000058208</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7536.51</v>
      </c>
      <c r="D615" s="1">
        <f>'PR-RAS'!E621</f>
        <v>0</v>
      </c>
      <c r="E615" s="1">
        <v>0</v>
      </c>
      <c r="F615" s="1">
        <v>0</v>
      </c>
      <c r="G615" s="2">
        <f t="shared" si="14"/>
        <v>4627.4171400000005</v>
      </c>
      <c r="H615" s="2">
        <f t="shared" si="15"/>
        <v>0.48999999999978172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7536.51</v>
      </c>
      <c r="D616" s="1">
        <f>'PR-RAS'!E622</f>
        <v>0</v>
      </c>
      <c r="E616" s="1">
        <v>0</v>
      </c>
      <c r="F616" s="1">
        <v>0</v>
      </c>
      <c r="G616" s="2">
        <f t="shared" si="14"/>
        <v>4634.9536500000004</v>
      </c>
      <c r="H616" s="2">
        <f t="shared" si="15"/>
        <v>0.48999999999978172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90000</v>
      </c>
      <c r="E633" s="1">
        <v>0</v>
      </c>
      <c r="F633" s="1">
        <v>0</v>
      </c>
      <c r="G633" s="2">
        <f t="shared" si="14"/>
        <v>113760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24066.15</v>
      </c>
      <c r="D634" s="1">
        <f>'PR-RAS'!E640</f>
        <v>0</v>
      </c>
      <c r="E634" s="1">
        <v>0</v>
      </c>
      <c r="F634" s="1">
        <v>0</v>
      </c>
      <c r="G634" s="2">
        <f t="shared" si="14"/>
        <v>15233.872950000001</v>
      </c>
      <c r="H634" s="2">
        <f t="shared" si="15"/>
        <v>0.15000000000145519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525047.6</v>
      </c>
      <c r="D635" s="1">
        <f>'PR-RAS'!E641</f>
        <v>499451.81</v>
      </c>
      <c r="E635" s="1">
        <v>0</v>
      </c>
      <c r="F635" s="1">
        <v>0</v>
      </c>
      <c r="G635" s="2">
        <f t="shared" si="14"/>
        <v>966185.07348000002</v>
      </c>
      <c r="H635" s="2">
        <f t="shared" si="15"/>
        <v>0.59000000002561137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404815.14</v>
      </c>
      <c r="D637" s="1">
        <f>'PR-RAS'!E643</f>
        <v>399103.06</v>
      </c>
      <c r="E637" s="1">
        <v>0</v>
      </c>
      <c r="F637" s="1">
        <v>0</v>
      </c>
      <c r="G637" s="2">
        <f t="shared" si="14"/>
        <v>765121.52136000001</v>
      </c>
      <c r="H637" s="2">
        <f t="shared" si="15"/>
        <v>0.20000000001164153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392861.35000000003</v>
      </c>
      <c r="D638" s="1">
        <f>'PR-RAS'!E644</f>
        <v>383574.00999999995</v>
      </c>
      <c r="E638" s="1">
        <v>0</v>
      </c>
      <c r="F638" s="1">
        <v>0</v>
      </c>
      <c r="G638" s="2">
        <f t="shared" si="14"/>
        <v>738925.96868999989</v>
      </c>
      <c r="H638" s="2">
        <f t="shared" si="15"/>
        <v>0.35999999998603016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11953.789999999979</v>
      </c>
      <c r="D639" s="1">
        <f>'PR-RAS'!E645</f>
        <v>15529.050000000047</v>
      </c>
      <c r="E639" s="1">
        <v>0</v>
      </c>
      <c r="F639" s="1">
        <v>0</v>
      </c>
      <c r="G639" s="2">
        <f t="shared" si="14"/>
        <v>27441.585820000048</v>
      </c>
      <c r="H639" s="2">
        <f t="shared" si="15"/>
        <v>0.26000000006752089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52071.650000000023</v>
      </c>
      <c r="D641" s="1">
        <f>'PR-RAS'!E647</f>
        <v>0</v>
      </c>
      <c r="E641" s="1">
        <v>0</v>
      </c>
      <c r="F641" s="1">
        <v>0</v>
      </c>
      <c r="G641" s="2">
        <f t="shared" si="14"/>
        <v>33325.856000000014</v>
      </c>
      <c r="H641" s="2">
        <f t="shared" si="15"/>
        <v>0.34999999997671694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101978.62000000005</v>
      </c>
      <c r="E642" s="1">
        <v>0</v>
      </c>
      <c r="F642" s="1">
        <v>0</v>
      </c>
      <c r="G642" s="2">
        <f t="shared" si="14"/>
        <v>130736.59084000008</v>
      </c>
      <c r="H642" s="2">
        <f t="shared" si="15"/>
        <v>0.37999999994644895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64025.440000000002</v>
      </c>
      <c r="D643" s="1">
        <f>'PR-RAS'!E649</f>
        <v>0</v>
      </c>
      <c r="E643" s="1">
        <v>0</v>
      </c>
      <c r="F643" s="1">
        <v>0</v>
      </c>
      <c r="G643" s="2">
        <f t="shared" si="14"/>
        <v>41104.332480000005</v>
      </c>
      <c r="H643" s="2">
        <f t="shared" si="15"/>
        <v>0.44000000000232831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86449.57</v>
      </c>
      <c r="E644" s="1">
        <v>0</v>
      </c>
      <c r="F644" s="1">
        <v>0</v>
      </c>
      <c r="G644" s="2">
        <f t="shared" si="14"/>
        <v>111174.14702000002</v>
      </c>
      <c r="H644" s="2">
        <f t="shared" si="15"/>
        <v>0.42999999999301508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92594.82</v>
      </c>
      <c r="D646" s="1">
        <f>'PR-RAS'!E653</f>
        <v>18913.18</v>
      </c>
      <c r="E646" s="1">
        <v>0</v>
      </c>
      <c r="F646" s="1">
        <v>0</v>
      </c>
      <c r="G646" s="2">
        <f t="shared" si="14"/>
        <v>84121.661100000012</v>
      </c>
      <c r="H646" s="2">
        <f t="shared" si="15"/>
        <v>0.35999999999330612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422384.3</v>
      </c>
      <c r="D647" s="1">
        <f>'PR-RAS'!E654</f>
        <v>409066.51</v>
      </c>
      <c r="E647" s="1">
        <v>0</v>
      </c>
      <c r="F647" s="1">
        <v>0</v>
      </c>
      <c r="G647" s="2">
        <f t="shared" si="14"/>
        <v>801374.18872000009</v>
      </c>
      <c r="H647" s="2">
        <f t="shared" si="15"/>
        <v>0.78999999997904524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424683.23</v>
      </c>
      <c r="D648" s="1">
        <f>'PR-RAS'!E655</f>
        <v>417046.18</v>
      </c>
      <c r="E648" s="1">
        <v>0</v>
      </c>
      <c r="F648" s="1">
        <v>0</v>
      </c>
      <c r="G648" s="2">
        <f t="shared" si="14"/>
        <v>814427.80672999995</v>
      </c>
      <c r="H648" s="2">
        <f t="shared" si="15"/>
        <v>0.40999999997438863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90295.890000000014</v>
      </c>
      <c r="D649" s="1">
        <f>'PR-RAS'!E656</f>
        <v>10933.510000000009</v>
      </c>
      <c r="E649" s="1">
        <v>0</v>
      </c>
      <c r="F649" s="1">
        <v>0</v>
      </c>
      <c r="G649" s="2">
        <f t="shared" si="14"/>
        <v>72681.565680000029</v>
      </c>
      <c r="H649" s="2">
        <f t="shared" si="15"/>
        <v>0.59999999997671694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v>
      </c>
      <c r="D650" s="1">
        <f>'PR-RAS'!E657</f>
        <v>14</v>
      </c>
      <c r="E650" s="1">
        <v>0</v>
      </c>
      <c r="F650" s="1">
        <v>0</v>
      </c>
      <c r="G650" s="2">
        <f t="shared" si="14"/>
        <v>21.417000000000002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5</v>
      </c>
      <c r="D652" s="1">
        <f>'PR-RAS'!E659</f>
        <v>14</v>
      </c>
      <c r="E652" s="1">
        <v>0</v>
      </c>
      <c r="F652" s="1">
        <v>0</v>
      </c>
      <c r="G652" s="2">
        <f t="shared" si="14"/>
        <v>21.483000000000001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77.930000000000007</v>
      </c>
      <c r="E656" s="1">
        <v>0</v>
      </c>
      <c r="F656" s="1">
        <v>0</v>
      </c>
      <c r="G656" s="2">
        <f t="shared" ref="G656:G657" si="16">(B656/1000)*(C656*1+D656*2)</f>
        <v>102.08830000000002</v>
      </c>
      <c r="H656" s="2">
        <f t="shared" ref="H656:H657" si="17">ABS(C656-ROUND(C656,0))+ABS(D656-ROUND(D656,0))</f>
        <v>6.9999999999993179E-2</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3184.14</v>
      </c>
      <c r="E657" s="1">
        <v>0</v>
      </c>
      <c r="F657" s="1">
        <v>0</v>
      </c>
      <c r="G657" s="2">
        <f t="shared" si="16"/>
        <v>4177.5916800000005</v>
      </c>
      <c r="H657" s="2">
        <f t="shared" si="17"/>
        <v>0.13999999999987267</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110848.86</v>
      </c>
      <c r="D662" s="1">
        <f>'PR-RAS'!E669</f>
        <v>0</v>
      </c>
      <c r="E662" s="1">
        <v>0</v>
      </c>
      <c r="F662" s="1">
        <v>0</v>
      </c>
      <c r="G662" s="2">
        <f t="shared" si="14"/>
        <v>73271.096460000001</v>
      </c>
      <c r="H662" s="2">
        <f t="shared" si="15"/>
        <v>0.13999999999941792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4299.84</v>
      </c>
      <c r="E663" s="1">
        <v>0</v>
      </c>
      <c r="F663" s="1">
        <v>0</v>
      </c>
      <c r="G663" s="2">
        <f t="shared" si="14"/>
        <v>5692.9881600000008</v>
      </c>
      <c r="H663" s="2">
        <f t="shared" si="15"/>
        <v>0.15999999999985448</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91923.07</v>
      </c>
      <c r="D666" s="1">
        <f>'PR-RAS'!E673</f>
        <v>0</v>
      </c>
      <c r="E666" s="1">
        <v>0</v>
      </c>
      <c r="F666" s="1">
        <v>0</v>
      </c>
      <c r="G666" s="2">
        <f t="shared" si="14"/>
        <v>61128.841550000005</v>
      </c>
      <c r="H666" s="2">
        <f t="shared" si="15"/>
        <v>7.0000000006984919E-2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7020.3</v>
      </c>
      <c r="E670" s="1">
        <v>0</v>
      </c>
      <c r="F670" s="1">
        <v>0</v>
      </c>
      <c r="G670" s="2">
        <f t="shared" si="14"/>
        <v>9393.1614000000009</v>
      </c>
      <c r="H670" s="2">
        <f t="shared" si="15"/>
        <v>0.3000000000001819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89100</v>
      </c>
      <c r="D695" s="1">
        <f>'PR-RAS'!E702</f>
        <v>60185.7</v>
      </c>
      <c r="E695" s="1">
        <v>0</v>
      </c>
      <c r="F695" s="1">
        <v>0</v>
      </c>
      <c r="G695" s="2">
        <f t="shared" si="14"/>
        <v>145373.15159999998</v>
      </c>
      <c r="H695" s="2">
        <f t="shared" si="15"/>
        <v>0.30000000000291038</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1965.07</v>
      </c>
      <c r="D727" s="1">
        <f>'PR-RAS'!E734</f>
        <v>1732.72</v>
      </c>
      <c r="E727" s="1">
        <v>0</v>
      </c>
      <c r="F727" s="1">
        <v>0</v>
      </c>
      <c r="G727" s="2">
        <f t="shared" si="14"/>
        <v>3942.55026</v>
      </c>
      <c r="H727" s="2">
        <f t="shared" si="15"/>
        <v>0.34999999999990905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5697.12</v>
      </c>
      <c r="D753" s="1">
        <f>'PR-RAS'!E760</f>
        <v>6703.35</v>
      </c>
      <c r="E753" s="1">
        <v>0</v>
      </c>
      <c r="F753" s="1">
        <v>0</v>
      </c>
      <c r="G753" s="2">
        <f t="shared" si="14"/>
        <v>14366.07264</v>
      </c>
      <c r="H753" s="2">
        <f t="shared" si="15"/>
        <v>0.47000000000025466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1208.7</v>
      </c>
      <c r="D770" s="1">
        <f>'PR-RAS'!E777</f>
        <v>0</v>
      </c>
      <c r="E770" s="1">
        <v>0</v>
      </c>
      <c r="F770" s="1">
        <v>0</v>
      </c>
      <c r="G770" s="2">
        <f t="shared" si="14"/>
        <v>929.49030000000005</v>
      </c>
      <c r="H770" s="2">
        <f t="shared" si="15"/>
        <v>0.29999999999995453</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18783.439999999999</v>
      </c>
      <c r="E784" s="1">
        <v>0</v>
      </c>
      <c r="F784" s="1">
        <v>0</v>
      </c>
      <c r="G784" s="2">
        <f t="shared" si="14"/>
        <v>29414.867039999997</v>
      </c>
      <c r="H784" s="2">
        <f t="shared" si="15"/>
        <v>0.43999999999869033</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3699.6</v>
      </c>
      <c r="D836" s="1">
        <f>'PR-RAS'!E843</f>
        <v>554.80999999999995</v>
      </c>
      <c r="E836" s="1">
        <v>0</v>
      </c>
      <c r="F836" s="1">
        <v>0</v>
      </c>
      <c r="G836" s="2">
        <f t="shared" si="14"/>
        <v>4015.6986999999995</v>
      </c>
      <c r="H836" s="2">
        <f t="shared" si="15"/>
        <v>0.59000000000014552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2000</v>
      </c>
      <c r="D841" s="1">
        <f>'PR-RAS'!E848</f>
        <v>3100</v>
      </c>
      <c r="E841" s="1">
        <v>0</v>
      </c>
      <c r="F841" s="1">
        <v>0</v>
      </c>
      <c r="G841" s="2">
        <f t="shared" si="34"/>
        <v>6888</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2655.46</v>
      </c>
      <c r="D844" s="1">
        <f>'PR-RAS'!E851</f>
        <v>2328.48</v>
      </c>
      <c r="E844" s="1">
        <v>0</v>
      </c>
      <c r="F844" s="1">
        <v>0</v>
      </c>
      <c r="G844" s="2">
        <f t="shared" si="34"/>
        <v>6164.3700600000002</v>
      </c>
      <c r="H844" s="2">
        <f t="shared" si="35"/>
        <v>0.94000000000005457</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10000</v>
      </c>
      <c r="D905" s="1">
        <f>'PR-RAS'!E912</f>
        <v>90000</v>
      </c>
      <c r="E905" s="1">
        <v>0</v>
      </c>
      <c r="F905" s="1">
        <v>0</v>
      </c>
      <c r="G905" s="2">
        <f t="shared" si="34"/>
        <v>171760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26529.64</v>
      </c>
      <c r="D974" s="1">
        <f>'PR-RAS'!E981</f>
        <v>0</v>
      </c>
      <c r="E974" s="1">
        <v>0</v>
      </c>
      <c r="F974" s="1">
        <v>0</v>
      </c>
      <c r="G974" s="2">
        <f t="shared" si="34"/>
        <v>25813.33972</v>
      </c>
      <c r="H974" s="2">
        <f t="shared" si="35"/>
        <v>0.36000000000058208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7536.51</v>
      </c>
      <c r="D988" s="1">
        <f>'PR-RAS'!E995</f>
        <v>0</v>
      </c>
      <c r="E988" s="1">
        <v>0</v>
      </c>
      <c r="F988" s="1">
        <v>0</v>
      </c>
      <c r="G988" s="2">
        <f t="shared" si="34"/>
        <v>7438.5353700000005</v>
      </c>
      <c r="H988" s="2">
        <f t="shared" si="35"/>
        <v>0.48999999999978172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665276.07999999996</v>
      </c>
      <c r="D1582" s="6"/>
      <c r="E1582" s="6">
        <v>0</v>
      </c>
      <c r="F1582" s="6">
        <v>0</v>
      </c>
      <c r="G1582" s="7">
        <f t="shared" ref="G1582:G1686" si="70">B1582/1000*C1582</f>
        <v>665.27607999999998</v>
      </c>
      <c r="H1582" s="7">
        <f t="shared" ref="H1582:H1686" si="71">ABS(C1582-ROUND(C1582,0))</f>
        <v>7.9999999958090484E-2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476740.12999999995</v>
      </c>
      <c r="D1583" s="1">
        <v>0</v>
      </c>
      <c r="E1583" s="1">
        <v>0</v>
      </c>
      <c r="F1583" s="1">
        <v>0</v>
      </c>
      <c r="G1583" s="2">
        <f t="shared" si="70"/>
        <v>953.48025999999993</v>
      </c>
      <c r="H1583" s="2">
        <f t="shared" si="71"/>
        <v>0.12999999994644895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325834.34999999998</v>
      </c>
      <c r="D1585" s="1">
        <v>0</v>
      </c>
      <c r="E1585" s="1">
        <v>0</v>
      </c>
      <c r="F1585" s="1">
        <v>0</v>
      </c>
      <c r="G1585" s="2">
        <f t="shared" si="70"/>
        <v>1303.3373999999999</v>
      </c>
      <c r="H1585" s="2">
        <f t="shared" si="71"/>
        <v>0.34999999997671694</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124899.05</v>
      </c>
      <c r="D1586" s="1">
        <v>0</v>
      </c>
      <c r="E1586" s="1">
        <v>0</v>
      </c>
      <c r="F1586" s="1">
        <v>0</v>
      </c>
      <c r="G1586" s="2">
        <f t="shared" si="70"/>
        <v>624.49525000000006</v>
      </c>
      <c r="H1586" s="2">
        <f t="shared" si="71"/>
        <v>5.0000000002910383E-2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157541.79</v>
      </c>
      <c r="D1587" s="1">
        <v>0</v>
      </c>
      <c r="E1587" s="1">
        <v>0</v>
      </c>
      <c r="F1587" s="1">
        <v>0</v>
      </c>
      <c r="G1587" s="2">
        <f t="shared" si="70"/>
        <v>945.25074000000006</v>
      </c>
      <c r="H1587" s="2">
        <f t="shared" si="71"/>
        <v>0.20999999999185093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8100.66</v>
      </c>
      <c r="D1588" s="1">
        <v>0</v>
      </c>
      <c r="E1588" s="1">
        <v>0</v>
      </c>
      <c r="F1588" s="1">
        <v>0</v>
      </c>
      <c r="G1588" s="2">
        <f t="shared" si="70"/>
        <v>56.704619999999998</v>
      </c>
      <c r="H1588" s="2">
        <f t="shared" si="71"/>
        <v>0.34000000000014552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26216.44</v>
      </c>
      <c r="D1590" s="1">
        <v>0</v>
      </c>
      <c r="E1590" s="1">
        <v>0</v>
      </c>
      <c r="F1590" s="1">
        <v>0</v>
      </c>
      <c r="G1590" s="2">
        <f>B1590/1000*C1590</f>
        <v>235.94795999999997</v>
      </c>
      <c r="H1590" s="2">
        <f>ABS(C1590-ROUND(C1590,0))</f>
        <v>0.43999999999869033</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5983.29</v>
      </c>
      <c r="D1591" s="1">
        <v>0</v>
      </c>
      <c r="E1591" s="1">
        <v>0</v>
      </c>
      <c r="F1591" s="1">
        <v>0</v>
      </c>
      <c r="G1591" s="2">
        <f t="shared" si="70"/>
        <v>59.832900000000002</v>
      </c>
      <c r="H1591" s="2">
        <f t="shared" si="71"/>
        <v>0.28999999999996362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3093.12</v>
      </c>
      <c r="D1592" s="1">
        <v>0</v>
      </c>
      <c r="E1592" s="1">
        <v>0</v>
      </c>
      <c r="F1592" s="1">
        <v>0</v>
      </c>
      <c r="G1592" s="2">
        <f t="shared" si="70"/>
        <v>34.024319999999996</v>
      </c>
      <c r="H1592" s="2">
        <f t="shared" si="71"/>
        <v>0.11999999999989086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57030.85</v>
      </c>
      <c r="D1594" s="1">
        <v>0</v>
      </c>
      <c r="E1594" s="1">
        <v>0</v>
      </c>
      <c r="F1594" s="1">
        <v>0</v>
      </c>
      <c r="G1594" s="2">
        <f t="shared" si="70"/>
        <v>741.40104999999994</v>
      </c>
      <c r="H1594" s="2">
        <f t="shared" si="71"/>
        <v>0.15000000000145519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90000</v>
      </c>
      <c r="D1595" s="1">
        <v>0</v>
      </c>
      <c r="E1595" s="1">
        <v>0</v>
      </c>
      <c r="F1595" s="1">
        <v>0</v>
      </c>
      <c r="G1595" s="2">
        <f t="shared" si="70"/>
        <v>1260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90000</v>
      </c>
      <c r="D1599" s="1">
        <v>0</v>
      </c>
      <c r="E1599" s="1">
        <v>0</v>
      </c>
      <c r="F1599" s="1">
        <v>0</v>
      </c>
      <c r="G1599" s="2">
        <f t="shared" si="70"/>
        <v>1619.9999999999998</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3874.93</v>
      </c>
      <c r="D1601" s="1">
        <v>0</v>
      </c>
      <c r="E1601" s="1">
        <v>0</v>
      </c>
      <c r="F1601" s="1">
        <v>0</v>
      </c>
      <c r="G1601" s="2">
        <f>B1601/1000*C1601</f>
        <v>77.498599999999996</v>
      </c>
      <c r="H1601" s="2">
        <f>ABS(C1601-ROUND(C1601,0))</f>
        <v>7.0000000000163709E-2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410248.85</v>
      </c>
      <c r="D1602" s="1">
        <v>0</v>
      </c>
      <c r="E1602" s="1">
        <v>0</v>
      </c>
      <c r="F1602" s="1">
        <v>0</v>
      </c>
      <c r="G1602" s="2">
        <f t="shared" si="70"/>
        <v>8615.2258500000007</v>
      </c>
      <c r="H1602" s="2">
        <f t="shared" si="71"/>
        <v>0.15000000002328306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343365.08999999997</v>
      </c>
      <c r="D1604" s="1">
        <v>0</v>
      </c>
      <c r="E1604" s="1">
        <v>0</v>
      </c>
      <c r="F1604" s="1">
        <v>0</v>
      </c>
      <c r="G1604" s="2">
        <f t="shared" si="70"/>
        <v>7897.3970699999991</v>
      </c>
      <c r="H1604" s="2">
        <f t="shared" si="71"/>
        <v>8.999999996740371E-2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121571.44</v>
      </c>
      <c r="D1605" s="1">
        <v>0</v>
      </c>
      <c r="E1605" s="1">
        <v>0</v>
      </c>
      <c r="F1605" s="1">
        <v>0</v>
      </c>
      <c r="G1605" s="2">
        <f t="shared" si="70"/>
        <v>2917.7145599999999</v>
      </c>
      <c r="H1605" s="2">
        <f t="shared" si="71"/>
        <v>0.44000000000232831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185115.54</v>
      </c>
      <c r="D1606" s="1">
        <v>0</v>
      </c>
      <c r="E1606" s="1">
        <v>0</v>
      </c>
      <c r="F1606" s="1">
        <v>0</v>
      </c>
      <c r="G1606" s="2">
        <f t="shared" si="70"/>
        <v>4627.8885</v>
      </c>
      <c r="H1606" s="2">
        <f t="shared" si="71"/>
        <v>0.45999999999185093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5761.34</v>
      </c>
      <c r="D1607" s="1">
        <v>0</v>
      </c>
      <c r="E1607" s="1">
        <v>0</v>
      </c>
      <c r="F1607" s="1">
        <v>0</v>
      </c>
      <c r="G1607" s="2">
        <f t="shared" si="70"/>
        <v>149.79483999999999</v>
      </c>
      <c r="H1607" s="2">
        <f t="shared" si="71"/>
        <v>0.34000000000014552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23379.8</v>
      </c>
      <c r="D1609" s="1">
        <v>0</v>
      </c>
      <c r="E1609" s="1">
        <v>0</v>
      </c>
      <c r="F1609" s="1">
        <v>0</v>
      </c>
      <c r="G1609" s="2">
        <f>B1609/1000*C1609</f>
        <v>654.63440000000003</v>
      </c>
      <c r="H1609" s="2">
        <f>ABS(C1609-ROUND(C1609,0))</f>
        <v>0.2000000000007276</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4443.8500000000004</v>
      </c>
      <c r="D1610" s="1">
        <v>0</v>
      </c>
      <c r="E1610" s="1">
        <v>0</v>
      </c>
      <c r="F1610" s="1">
        <v>0</v>
      </c>
      <c r="G1610" s="2">
        <f t="shared" si="70"/>
        <v>128.87165000000002</v>
      </c>
      <c r="H1610" s="2">
        <f t="shared" si="71"/>
        <v>0.1499999999996362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3093.12</v>
      </c>
      <c r="D1611" s="1">
        <v>0</v>
      </c>
      <c r="E1611" s="1">
        <v>0</v>
      </c>
      <c r="F1611" s="1">
        <v>0</v>
      </c>
      <c r="G1611" s="2">
        <f t="shared" si="70"/>
        <v>92.793599999999998</v>
      </c>
      <c r="H1611" s="2">
        <f t="shared" si="71"/>
        <v>0.11999999999989086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63008.83</v>
      </c>
      <c r="D1613" s="1">
        <v>0</v>
      </c>
      <c r="E1613" s="1">
        <v>0</v>
      </c>
      <c r="F1613" s="1">
        <v>0</v>
      </c>
      <c r="G1613" s="2">
        <f t="shared" si="70"/>
        <v>2016.2825600000001</v>
      </c>
      <c r="H1613" s="2">
        <f t="shared" si="71"/>
        <v>0.16999999999825377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3874.93</v>
      </c>
      <c r="D1620" s="1">
        <v>0</v>
      </c>
      <c r="E1620" s="1">
        <v>0</v>
      </c>
      <c r="F1620" s="1">
        <v>0</v>
      </c>
      <c r="G1620" s="2">
        <f>B1620/1000*C1620</f>
        <v>151.12226999999999</v>
      </c>
      <c r="H1620" s="2">
        <f>ABS(C1620-ROUND(C1620,0))</f>
        <v>7.0000000000163709E-2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731767.36</v>
      </c>
      <c r="D1621" s="1">
        <v>0</v>
      </c>
      <c r="E1621" s="1">
        <v>0</v>
      </c>
      <c r="F1621" s="1">
        <v>0</v>
      </c>
      <c r="G1621" s="2">
        <f t="shared" si="70"/>
        <v>29270.6944</v>
      </c>
      <c r="H1621" s="2">
        <f t="shared" si="71"/>
        <v>0.35999999998603016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79644.91</v>
      </c>
      <c r="D1622" s="1">
        <v>0</v>
      </c>
      <c r="E1622" s="1">
        <v>0</v>
      </c>
      <c r="F1622" s="1">
        <v>0</v>
      </c>
      <c r="G1622" s="2">
        <f t="shared" si="70"/>
        <v>3265.4413100000002</v>
      </c>
      <c r="H1622" s="2">
        <f t="shared" si="71"/>
        <v>8.999999999650754E-2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20410.28</v>
      </c>
      <c r="D1628" s="1">
        <v>0</v>
      </c>
      <c r="E1628" s="1">
        <v>0</v>
      </c>
      <c r="F1628" s="1">
        <v>0</v>
      </c>
      <c r="G1628" s="2">
        <f t="shared" si="70"/>
        <v>959.28315999999995</v>
      </c>
      <c r="H1628" s="2">
        <f t="shared" si="71"/>
        <v>0.27999999999883585</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15184.53</v>
      </c>
      <c r="D1634" s="1">
        <v>0</v>
      </c>
      <c r="E1634" s="1">
        <v>0</v>
      </c>
      <c r="F1634" s="1">
        <v>0</v>
      </c>
      <c r="G1634" s="2">
        <f t="shared" si="70"/>
        <v>804.78008999999997</v>
      </c>
      <c r="H1634" s="2">
        <f t="shared" si="71"/>
        <v>0.46999999999934516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4433.5</v>
      </c>
      <c r="D1635" s="1">
        <v>0</v>
      </c>
      <c r="E1635" s="1">
        <v>0</v>
      </c>
      <c r="F1635" s="1">
        <v>0</v>
      </c>
      <c r="G1635" s="2">
        <f t="shared" si="70"/>
        <v>239.40899999999999</v>
      </c>
      <c r="H1635" s="2">
        <f t="shared" si="71"/>
        <v>0.5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10751.03</v>
      </c>
      <c r="D1636" s="1">
        <v>0</v>
      </c>
      <c r="E1636" s="1">
        <v>0</v>
      </c>
      <c r="F1636" s="1">
        <v>0</v>
      </c>
      <c r="G1636" s="2">
        <f t="shared" si="70"/>
        <v>591.30664999999999</v>
      </c>
      <c r="H1636" s="2">
        <f t="shared" si="71"/>
        <v>3.0000000000654836E-2</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2001.47</v>
      </c>
      <c r="D1639" s="1">
        <v>0</v>
      </c>
      <c r="E1639" s="1">
        <v>0</v>
      </c>
      <c r="F1639" s="1">
        <v>0</v>
      </c>
      <c r="G1639" s="2">
        <f t="shared" si="70"/>
        <v>116.08526000000001</v>
      </c>
      <c r="H1639" s="2">
        <f t="shared" si="71"/>
        <v>0.47000000000002728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2001.47</v>
      </c>
      <c r="D1641" s="1">
        <v>0</v>
      </c>
      <c r="E1641" s="1">
        <v>0</v>
      </c>
      <c r="F1641" s="1">
        <v>0</v>
      </c>
      <c r="G1641" s="2">
        <f t="shared" si="70"/>
        <v>120.0882</v>
      </c>
      <c r="H1641" s="2">
        <f t="shared" si="71"/>
        <v>0.47000000000002728</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2836.64</v>
      </c>
      <c r="D1649" s="1">
        <v>0</v>
      </c>
      <c r="E1649" s="1">
        <v>0</v>
      </c>
      <c r="F1649" s="1">
        <v>0</v>
      </c>
      <c r="G1649" s="2">
        <f t="shared" ref="G1649:G1653" si="72">B1649/1000*C1649</f>
        <v>192.89152000000001</v>
      </c>
      <c r="H1649" s="2">
        <f t="shared" ref="H1649:H1653" si="73">ABS(C1649-ROUND(C1649,0))</f>
        <v>0.36000000000012733</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2836.64</v>
      </c>
      <c r="D1650" s="1">
        <v>0</v>
      </c>
      <c r="E1650" s="1">
        <v>0</v>
      </c>
      <c r="F1650" s="1">
        <v>0</v>
      </c>
      <c r="G1650" s="2">
        <f t="shared" si="72"/>
        <v>195.72816</v>
      </c>
      <c r="H1650" s="2">
        <f t="shared" si="73"/>
        <v>0.36000000000012733</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387.64</v>
      </c>
      <c r="D1654" s="1">
        <v>0</v>
      </c>
      <c r="E1654" s="1">
        <v>0</v>
      </c>
      <c r="F1654" s="1">
        <v>0</v>
      </c>
      <c r="G1654" s="2">
        <f t="shared" si="70"/>
        <v>28.297719999999998</v>
      </c>
      <c r="H1654" s="2">
        <f t="shared" si="71"/>
        <v>0.36000000000001364</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387.64</v>
      </c>
      <c r="D1655" s="1">
        <v>0</v>
      </c>
      <c r="E1655" s="1">
        <v>0</v>
      </c>
      <c r="F1655" s="1">
        <v>0</v>
      </c>
      <c r="G1655" s="2">
        <f t="shared" si="70"/>
        <v>28.685359999999999</v>
      </c>
      <c r="H1655" s="2">
        <f t="shared" si="71"/>
        <v>0.36000000000001364</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45969.81</v>
      </c>
      <c r="D1669" s="1">
        <v>0</v>
      </c>
      <c r="E1669" s="1">
        <v>0</v>
      </c>
      <c r="F1669" s="1">
        <v>0</v>
      </c>
      <c r="G1669" s="2">
        <f t="shared" si="70"/>
        <v>4045.3432799999996</v>
      </c>
      <c r="H1669" s="2">
        <f t="shared" si="71"/>
        <v>0.19000000000232831</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6500</v>
      </c>
      <c r="D1670" s="1">
        <v>0</v>
      </c>
      <c r="E1670" s="1">
        <v>0</v>
      </c>
      <c r="F1670" s="1">
        <v>0</v>
      </c>
      <c r="G1670" s="2">
        <f t="shared" si="70"/>
        <v>578.5</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39469.81</v>
      </c>
      <c r="D1671" s="1">
        <v>0</v>
      </c>
      <c r="E1671" s="1">
        <v>0</v>
      </c>
      <c r="F1671" s="1">
        <v>0</v>
      </c>
      <c r="G1671" s="2">
        <f t="shared" si="70"/>
        <v>3552.2828999999997</v>
      </c>
      <c r="H1671" s="2">
        <f t="shared" si="71"/>
        <v>0.19000000000232831</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13264.82</v>
      </c>
      <c r="D1674" s="1">
        <v>0</v>
      </c>
      <c r="E1674" s="1">
        <v>0</v>
      </c>
      <c r="F1674" s="1">
        <v>0</v>
      </c>
      <c r="G1674" s="2">
        <f t="shared" si="70"/>
        <v>1233.62826</v>
      </c>
      <c r="H1674" s="2">
        <f t="shared" si="71"/>
        <v>0.18000000000029104</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13264.82</v>
      </c>
      <c r="D1678" s="1">
        <v>0</v>
      </c>
      <c r="E1678" s="1">
        <v>0</v>
      </c>
      <c r="F1678" s="1">
        <v>0</v>
      </c>
      <c r="G1678" s="2">
        <f t="shared" si="70"/>
        <v>1286.6875399999999</v>
      </c>
      <c r="H1678" s="2">
        <f t="shared" si="71"/>
        <v>0.18000000000029104</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652122.44999999995</v>
      </c>
      <c r="D1681" s="1">
        <v>0</v>
      </c>
      <c r="E1681" s="1">
        <v>0</v>
      </c>
      <c r="F1681" s="1">
        <v>0</v>
      </c>
      <c r="G1681" s="2">
        <f t="shared" si="70"/>
        <v>65212.244999999995</v>
      </c>
      <c r="H1681" s="2">
        <f t="shared" si="71"/>
        <v>0.44999999995343387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36118.629999999997</v>
      </c>
      <c r="D1683" s="1">
        <v>0</v>
      </c>
      <c r="E1683" s="1">
        <v>0</v>
      </c>
      <c r="F1683" s="1">
        <v>0</v>
      </c>
      <c r="G1683" s="2">
        <f t="shared" si="70"/>
        <v>3684.1002599999997</v>
      </c>
      <c r="H1683" s="2">
        <f t="shared" si="71"/>
        <v>0.37000000000261934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616003.81999999995</v>
      </c>
      <c r="D1685" s="1">
        <v>0</v>
      </c>
      <c r="E1685" s="1">
        <v>0</v>
      </c>
      <c r="F1685" s="1">
        <v>0</v>
      </c>
      <c r="G1685" s="2">
        <f>B1685/1000*C1685</f>
        <v>64064.39727999999</v>
      </c>
      <c r="H1685" s="2">
        <f>ABS(C1685-ROUND(C1685,0))</f>
        <v>0.18000000005122274</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36080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382245.07</v>
      </c>
      <c r="I16" s="298">
        <f>'PR-RAS'!E6</f>
        <v>308647.38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194532.42</v>
      </c>
      <c r="I17" s="298">
        <f>'PR-RAS'!E152</f>
        <v>326543.15999999997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64025.440000000002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86449.57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665276.07999999996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731767.36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79644.91</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652122.44999999995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1" zoomScaleNormal="100" workbookViewId="0">
      <selection activeCell="D67" sqref="D6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382245.07</v>
      </c>
      <c r="E6" s="59">
        <f>E7+E43+E49+E82+E106+E125+E134+E140</f>
        <v>308647.38</v>
      </c>
      <c r="F6" s="44">
        <f t="shared" ref="F6:F132" si="0">IF(D6&lt;&gt;0,IF(E6/D6&gt;=100,"&gt;&gt;100",E6/D6*100),"-")</f>
        <v>80.745941340721544</v>
      </c>
    </row>
    <row r="7" spans="1:24" ht="12.75" customHeight="1" x14ac:dyDescent="0.2">
      <c r="A7" s="62">
        <v>61</v>
      </c>
      <c r="B7" s="228" t="s">
        <v>65</v>
      </c>
      <c r="C7" s="267" t="s">
        <v>66</v>
      </c>
      <c r="D7" s="59">
        <f>D8+D17+D23+D29+D36+D39</f>
        <v>40101.919999999998</v>
      </c>
      <c r="E7" s="59">
        <f>E8+E17+E23+E29+E36+E39</f>
        <v>83242.94</v>
      </c>
      <c r="F7" s="44">
        <f t="shared" si="0"/>
        <v>207.5784401345372</v>
      </c>
    </row>
    <row r="8" spans="1:24" ht="12.75" customHeight="1" x14ac:dyDescent="0.2">
      <c r="A8" s="62">
        <v>611</v>
      </c>
      <c r="B8" s="228" t="s">
        <v>67</v>
      </c>
      <c r="C8" s="267" t="s">
        <v>68</v>
      </c>
      <c r="D8" s="59">
        <f>SUM(D9:D14)-D15-D16</f>
        <v>36608.26</v>
      </c>
      <c r="E8" s="59">
        <f>SUM(E9:E14)-E15-E16</f>
        <v>79928.37</v>
      </c>
      <c r="F8" s="44">
        <f t="shared" si="0"/>
        <v>218.33425024844115</v>
      </c>
    </row>
    <row r="9" spans="1:24" ht="12.75" customHeight="1" x14ac:dyDescent="0.2">
      <c r="A9" s="62">
        <v>6111</v>
      </c>
      <c r="B9" s="64" t="s">
        <v>69</v>
      </c>
      <c r="C9" s="267" t="s">
        <v>70</v>
      </c>
      <c r="D9" s="193">
        <v>36608.26</v>
      </c>
      <c r="E9" s="193">
        <v>79928.37</v>
      </c>
      <c r="F9" s="44">
        <f t="shared" si="0"/>
        <v>218.33425024844115</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3493.66</v>
      </c>
      <c r="E23" s="59">
        <f t="shared" si="2"/>
        <v>3314.5699999999997</v>
      </c>
      <c r="F23" s="44">
        <f t="shared" si="0"/>
        <v>94.873857215642047</v>
      </c>
    </row>
    <row r="24" spans="1:6" ht="12.75" customHeight="1" x14ac:dyDescent="0.2">
      <c r="A24" s="62">
        <v>6131</v>
      </c>
      <c r="B24" s="64" t="s">
        <v>99</v>
      </c>
      <c r="C24" s="267" t="s">
        <v>100</v>
      </c>
      <c r="D24" s="193">
        <v>314.44</v>
      </c>
      <c r="E24" s="193">
        <v>130.43</v>
      </c>
      <c r="F24" s="44">
        <f t="shared" si="0"/>
        <v>41.480091591400587</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3179.22</v>
      </c>
      <c r="E27" s="193">
        <v>3184.14</v>
      </c>
      <c r="F27" s="44">
        <f t="shared" si="0"/>
        <v>100.15475493989092</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291871.93</v>
      </c>
      <c r="E49" s="59">
        <f>E50+E53+E58+E61+E64+E68+E71+E74+E77</f>
        <v>185698.68</v>
      </c>
      <c r="F49" s="44">
        <f t="shared" si="0"/>
        <v>63.623343293066924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202771.93</v>
      </c>
      <c r="E58" s="59">
        <f t="shared" si="9"/>
        <v>4299.84</v>
      </c>
      <c r="F58" s="44">
        <f t="shared" si="0"/>
        <v>2.1205301937008736</v>
      </c>
    </row>
    <row r="59" spans="1:6" ht="24" x14ac:dyDescent="0.2">
      <c r="A59" s="62">
        <v>6331</v>
      </c>
      <c r="B59" s="64" t="s">
        <v>169</v>
      </c>
      <c r="C59" s="267" t="s">
        <v>170</v>
      </c>
      <c r="D59" s="193">
        <v>110848.86</v>
      </c>
      <c r="E59" s="193">
        <v>4299.84</v>
      </c>
      <c r="F59" s="44">
        <f t="shared" si="0"/>
        <v>3.8790114756254601</v>
      </c>
    </row>
    <row r="60" spans="1:6" ht="24" x14ac:dyDescent="0.2">
      <c r="A60" s="62">
        <v>6332</v>
      </c>
      <c r="B60" s="64" t="s">
        <v>171</v>
      </c>
      <c r="C60" s="267" t="s">
        <v>172</v>
      </c>
      <c r="D60" s="193">
        <v>91923.07</v>
      </c>
      <c r="E60" s="193">
        <v>0</v>
      </c>
      <c r="F60" s="44">
        <f t="shared" si="0"/>
        <v>0</v>
      </c>
    </row>
    <row r="61" spans="1:6" ht="12.75" customHeight="1" x14ac:dyDescent="0.2">
      <c r="A61" s="62">
        <v>634</v>
      </c>
      <c r="B61" s="64" t="s">
        <v>173</v>
      </c>
      <c r="C61" s="267" t="s">
        <v>174</v>
      </c>
      <c r="D61" s="59">
        <f t="shared" ref="D61:E61" si="10">SUM(D62:D63)</f>
        <v>0</v>
      </c>
      <c r="E61" s="59">
        <f t="shared" si="10"/>
        <v>7020.3</v>
      </c>
      <c r="F61" s="44" t="str">
        <f t="shared" si="0"/>
        <v>-</v>
      </c>
    </row>
    <row r="62" spans="1:6" ht="12.75" customHeight="1" x14ac:dyDescent="0.2">
      <c r="A62" s="62">
        <v>6341</v>
      </c>
      <c r="B62" s="64" t="s">
        <v>175</v>
      </c>
      <c r="C62" s="267" t="s">
        <v>176</v>
      </c>
      <c r="D62" s="193">
        <v>0</v>
      </c>
      <c r="E62" s="193">
        <v>7020.3</v>
      </c>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114192.84</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114192.84</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89100</v>
      </c>
      <c r="E74" s="59">
        <f t="shared" si="13"/>
        <v>60185.7</v>
      </c>
      <c r="F74" s="44">
        <f t="shared" si="0"/>
        <v>67.548484848484847</v>
      </c>
    </row>
    <row r="75" spans="1:6" ht="12.75" customHeight="1" x14ac:dyDescent="0.2">
      <c r="A75" s="62" t="s">
        <v>201</v>
      </c>
      <c r="B75" s="64" t="s">
        <v>202</v>
      </c>
      <c r="C75" s="267" t="s">
        <v>201</v>
      </c>
      <c r="D75" s="193">
        <v>89100</v>
      </c>
      <c r="E75" s="193">
        <v>60185.7</v>
      </c>
      <c r="F75" s="44">
        <f t="shared" si="0"/>
        <v>67.548484848484847</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12016.84</v>
      </c>
      <c r="E82" s="59">
        <f t="shared" si="15"/>
        <v>9867.3799999999992</v>
      </c>
      <c r="F82" s="44">
        <f t="shared" si="0"/>
        <v>82.112934848096501</v>
      </c>
    </row>
    <row r="83" spans="1:6" ht="12.75" customHeight="1" x14ac:dyDescent="0.2">
      <c r="A83" s="62">
        <v>641</v>
      </c>
      <c r="B83" s="63" t="s">
        <v>217</v>
      </c>
      <c r="C83" s="267" t="s">
        <v>218</v>
      </c>
      <c r="D83" s="59">
        <f t="shared" ref="D83:E83" si="16">SUM(D84:D90)</f>
        <v>6.11</v>
      </c>
      <c r="E83" s="59">
        <f t="shared" si="16"/>
        <v>3850.23</v>
      </c>
      <c r="F83" s="44" t="str">
        <f t="shared" si="0"/>
        <v>&gt;&gt;100</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6.11</v>
      </c>
      <c r="E85" s="193">
        <v>2.34</v>
      </c>
      <c r="F85" s="44">
        <f t="shared" si="0"/>
        <v>38.297872340425528</v>
      </c>
    </row>
    <row r="86" spans="1:6" ht="12.75" customHeight="1" x14ac:dyDescent="0.2">
      <c r="A86" s="62">
        <v>6414</v>
      </c>
      <c r="B86" s="63" t="s">
        <v>223</v>
      </c>
      <c r="C86" s="267" t="s">
        <v>224</v>
      </c>
      <c r="D86" s="193">
        <v>0</v>
      </c>
      <c r="E86" s="193">
        <v>3847.89</v>
      </c>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12010.73</v>
      </c>
      <c r="E91" s="59">
        <f t="shared" si="17"/>
        <v>6017.15</v>
      </c>
      <c r="F91" s="44">
        <f t="shared" si="0"/>
        <v>50.09812059716603</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11906.15</v>
      </c>
      <c r="E93" s="193">
        <v>5997.25</v>
      </c>
      <c r="F93" s="44">
        <f t="shared" si="0"/>
        <v>50.371026738282318</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104.58</v>
      </c>
      <c r="E97" s="193">
        <v>19.899999999999999</v>
      </c>
      <c r="F97" s="44">
        <f t="shared" si="0"/>
        <v>19.028494932109389</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38254.379999999997</v>
      </c>
      <c r="E106" s="59">
        <f>E107+E112+E120+E124</f>
        <v>29838.38</v>
      </c>
      <c r="F106" s="44">
        <f t="shared" si="0"/>
        <v>77.99990484749722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27766.42</v>
      </c>
      <c r="E112" s="59">
        <f t="shared" si="20"/>
        <v>18945.650000000001</v>
      </c>
      <c r="F112" s="44">
        <f t="shared" si="0"/>
        <v>68.232238797799653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27155.25</v>
      </c>
      <c r="E115" s="193">
        <v>18255.11</v>
      </c>
      <c r="F115" s="44">
        <f t="shared" si="0"/>
        <v>67.224974912770094</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611.16999999999996</v>
      </c>
      <c r="E117" s="193">
        <v>690.54</v>
      </c>
      <c r="F117" s="44">
        <f t="shared" si="0"/>
        <v>112.98656674902236</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10487.96</v>
      </c>
      <c r="E120" s="59">
        <f t="shared" si="21"/>
        <v>10892.73</v>
      </c>
      <c r="F120" s="44">
        <f t="shared" si="0"/>
        <v>103.85937780083067</v>
      </c>
    </row>
    <row r="121" spans="1:6" ht="12.75" customHeight="1" x14ac:dyDescent="0.2">
      <c r="A121" s="62">
        <v>6531</v>
      </c>
      <c r="B121" s="63" t="s">
        <v>293</v>
      </c>
      <c r="C121" s="267" t="s">
        <v>294</v>
      </c>
      <c r="D121" s="193">
        <v>0</v>
      </c>
      <c r="E121" s="193">
        <v>733.75</v>
      </c>
      <c r="F121" s="44" t="str">
        <f t="shared" si="0"/>
        <v>-</v>
      </c>
    </row>
    <row r="122" spans="1:6" ht="12.75" customHeight="1" x14ac:dyDescent="0.2">
      <c r="A122" s="62">
        <v>6532</v>
      </c>
      <c r="B122" s="63" t="s">
        <v>295</v>
      </c>
      <c r="C122" s="267" t="s">
        <v>296</v>
      </c>
      <c r="D122" s="193">
        <v>10487.96</v>
      </c>
      <c r="E122" s="193">
        <v>10158.98</v>
      </c>
      <c r="F122" s="44">
        <f t="shared" si="0"/>
        <v>96.863260348056244</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194532.42</v>
      </c>
      <c r="E152" s="59">
        <f>E153+E164+E202+E221+E230+E262+E273</f>
        <v>326543.15999999997</v>
      </c>
      <c r="F152" s="44">
        <f t="shared" si="26"/>
        <v>167.86053450627918</v>
      </c>
    </row>
    <row r="153" spans="1:6" ht="12.75" customHeight="1" x14ac:dyDescent="0.2">
      <c r="A153" s="62">
        <v>31</v>
      </c>
      <c r="B153" s="63" t="s">
        <v>356</v>
      </c>
      <c r="C153" s="267" t="s">
        <v>357</v>
      </c>
      <c r="D153" s="59">
        <f t="shared" ref="D153:E153" si="30">D154+D159+D160</f>
        <v>50325.09</v>
      </c>
      <c r="E153" s="59">
        <f t="shared" si="30"/>
        <v>124899.05</v>
      </c>
      <c r="F153" s="44">
        <f t="shared" si="26"/>
        <v>248.18445431493518</v>
      </c>
    </row>
    <row r="154" spans="1:6" ht="12.75" customHeight="1" x14ac:dyDescent="0.2">
      <c r="A154" s="62">
        <v>311</v>
      </c>
      <c r="B154" s="63" t="s">
        <v>358</v>
      </c>
      <c r="C154" s="267" t="s">
        <v>359</v>
      </c>
      <c r="D154" s="59">
        <f t="shared" ref="D154:E154" si="31">SUM(D155:D158)</f>
        <v>42854.21</v>
      </c>
      <c r="E154" s="59">
        <f t="shared" si="31"/>
        <v>107209.47</v>
      </c>
      <c r="F154" s="44">
        <f t="shared" si="26"/>
        <v>250.17255014151468</v>
      </c>
    </row>
    <row r="155" spans="1:6" ht="12.75" customHeight="1" x14ac:dyDescent="0.2">
      <c r="A155" s="62">
        <v>3111</v>
      </c>
      <c r="B155" s="63" t="s">
        <v>360</v>
      </c>
      <c r="C155" s="267" t="s">
        <v>361</v>
      </c>
      <c r="D155" s="193">
        <v>42854.21</v>
      </c>
      <c r="E155" s="193">
        <v>107209.47</v>
      </c>
      <c r="F155" s="44">
        <f t="shared" si="26"/>
        <v>250.17255014151468</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400</v>
      </c>
      <c r="E159" s="193"/>
      <c r="F159" s="44">
        <f t="shared" si="26"/>
        <v>0</v>
      </c>
    </row>
    <row r="160" spans="1:6" ht="12.75" customHeight="1" x14ac:dyDescent="0.2">
      <c r="A160" s="62">
        <v>313</v>
      </c>
      <c r="B160" s="64" t="s">
        <v>370</v>
      </c>
      <c r="C160" s="267" t="s">
        <v>371</v>
      </c>
      <c r="D160" s="59">
        <f t="shared" ref="D160:E160" si="32">SUM(D161:D163)</f>
        <v>7070.88</v>
      </c>
      <c r="E160" s="59">
        <f t="shared" si="32"/>
        <v>17689.580000000002</v>
      </c>
      <c r="F160" s="44">
        <f t="shared" si="26"/>
        <v>250.17508428936713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7070.88</v>
      </c>
      <c r="E162" s="193">
        <v>17689.580000000002</v>
      </c>
      <c r="F162" s="44">
        <f t="shared" si="26"/>
        <v>250.17508428936713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118268.64</v>
      </c>
      <c r="E164" s="59">
        <f>E165+E170+E178+E188+E189+E194</f>
        <v>158247.97</v>
      </c>
      <c r="F164" s="44">
        <f t="shared" si="26"/>
        <v>133.80382999246461</v>
      </c>
    </row>
    <row r="165" spans="1:6" ht="12.75" customHeight="1" x14ac:dyDescent="0.2">
      <c r="A165" s="62">
        <v>321</v>
      </c>
      <c r="B165" s="63" t="s">
        <v>380</v>
      </c>
      <c r="C165" s="267" t="s">
        <v>381</v>
      </c>
      <c r="D165" s="59">
        <f t="shared" ref="D165:E165" si="33">SUM(D166:D169)</f>
        <v>5362.37</v>
      </c>
      <c r="E165" s="59">
        <f t="shared" si="33"/>
        <v>7170.72</v>
      </c>
      <c r="F165" s="44">
        <f t="shared" si="26"/>
        <v>133.72296204849724</v>
      </c>
    </row>
    <row r="166" spans="1:6" ht="12.75" customHeight="1" x14ac:dyDescent="0.2">
      <c r="A166" s="62">
        <v>3211</v>
      </c>
      <c r="B166" s="63" t="s">
        <v>382</v>
      </c>
      <c r="C166" s="267" t="s">
        <v>383</v>
      </c>
      <c r="D166" s="193">
        <v>727</v>
      </c>
      <c r="E166" s="193">
        <v>1005</v>
      </c>
      <c r="F166" s="44">
        <f t="shared" si="26"/>
        <v>138.23933975240715</v>
      </c>
    </row>
    <row r="167" spans="1:6" ht="12.75" customHeight="1" x14ac:dyDescent="0.2">
      <c r="A167" s="62">
        <v>3212</v>
      </c>
      <c r="B167" s="63" t="s">
        <v>384</v>
      </c>
      <c r="C167" s="267" t="s">
        <v>385</v>
      </c>
      <c r="D167" s="193">
        <v>1965.07</v>
      </c>
      <c r="E167" s="193">
        <v>1732.72</v>
      </c>
      <c r="F167" s="44">
        <f t="shared" si="26"/>
        <v>88.175993730503251</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2670.3</v>
      </c>
      <c r="E169" s="193">
        <v>4433</v>
      </c>
      <c r="F169" s="44">
        <f t="shared" si="26"/>
        <v>166.01130959068269</v>
      </c>
    </row>
    <row r="170" spans="1:6" ht="12.75" customHeight="1" x14ac:dyDescent="0.2">
      <c r="A170" s="62">
        <v>322</v>
      </c>
      <c r="B170" s="63" t="s">
        <v>390</v>
      </c>
      <c r="C170" s="267" t="s">
        <v>391</v>
      </c>
      <c r="D170" s="59">
        <f t="shared" ref="D170:E170" si="34">SUM(D171:D177)</f>
        <v>8243.65</v>
      </c>
      <c r="E170" s="59">
        <f t="shared" si="34"/>
        <v>10515.91</v>
      </c>
      <c r="F170" s="44">
        <f t="shared" si="26"/>
        <v>127.56376119801303</v>
      </c>
    </row>
    <row r="171" spans="1:6" ht="12.75" customHeight="1" x14ac:dyDescent="0.2">
      <c r="A171" s="62">
        <v>3221</v>
      </c>
      <c r="B171" s="63" t="s">
        <v>392</v>
      </c>
      <c r="C171" s="267" t="s">
        <v>393</v>
      </c>
      <c r="D171" s="193">
        <v>1369.88</v>
      </c>
      <c r="E171" s="193">
        <v>3412.11</v>
      </c>
      <c r="F171" s="44">
        <f t="shared" si="26"/>
        <v>249.08094139632669</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6782.69</v>
      </c>
      <c r="E173" s="193">
        <v>7011.3</v>
      </c>
      <c r="F173" s="44">
        <f t="shared" si="26"/>
        <v>103.37049164859371</v>
      </c>
    </row>
    <row r="174" spans="1:6" ht="12.75" customHeight="1" x14ac:dyDescent="0.2">
      <c r="A174" s="62">
        <v>3224</v>
      </c>
      <c r="B174" s="64" t="s">
        <v>398</v>
      </c>
      <c r="C174" s="267" t="s">
        <v>399</v>
      </c>
      <c r="D174" s="193">
        <v>0</v>
      </c>
      <c r="E174" s="193"/>
      <c r="F174" s="44" t="str">
        <f t="shared" si="26"/>
        <v>-</v>
      </c>
    </row>
    <row r="175" spans="1:6" ht="12.75" customHeight="1" x14ac:dyDescent="0.2">
      <c r="A175" s="62">
        <v>3225</v>
      </c>
      <c r="B175" s="64" t="s">
        <v>400</v>
      </c>
      <c r="C175" s="267" t="s">
        <v>401</v>
      </c>
      <c r="D175" s="193">
        <v>91.08</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92.5</v>
      </c>
      <c r="F177" s="44" t="str">
        <f t="shared" si="26"/>
        <v>-</v>
      </c>
    </row>
    <row r="178" spans="1:6" ht="12.75" customHeight="1" x14ac:dyDescent="0.2">
      <c r="A178" s="62">
        <v>323</v>
      </c>
      <c r="B178" s="64" t="s">
        <v>406</v>
      </c>
      <c r="C178" s="267" t="s">
        <v>407</v>
      </c>
      <c r="D178" s="59">
        <f t="shared" ref="D178:E178" si="35">SUM(D179:D187)</f>
        <v>100852.43</v>
      </c>
      <c r="E178" s="59">
        <f t="shared" si="35"/>
        <v>119828.91</v>
      </c>
      <c r="F178" s="44">
        <f t="shared" si="26"/>
        <v>118.81608603778811</v>
      </c>
    </row>
    <row r="179" spans="1:6" ht="12.75" customHeight="1" x14ac:dyDescent="0.2">
      <c r="A179" s="62">
        <v>3231</v>
      </c>
      <c r="B179" s="64" t="s">
        <v>408</v>
      </c>
      <c r="C179" s="267" t="s">
        <v>409</v>
      </c>
      <c r="D179" s="193">
        <v>3279.81</v>
      </c>
      <c r="E179" s="193">
        <v>1586.25</v>
      </c>
      <c r="F179" s="44">
        <f t="shared" si="26"/>
        <v>48.36408206572942</v>
      </c>
    </row>
    <row r="180" spans="1:6" ht="12.75" customHeight="1" x14ac:dyDescent="0.2">
      <c r="A180" s="62">
        <v>3232</v>
      </c>
      <c r="B180" s="64" t="s">
        <v>410</v>
      </c>
      <c r="C180" s="267" t="s">
        <v>411</v>
      </c>
      <c r="D180" s="193">
        <v>51327.59</v>
      </c>
      <c r="E180" s="193">
        <v>79774.97</v>
      </c>
      <c r="F180" s="44">
        <f t="shared" si="26"/>
        <v>155.42317494353429</v>
      </c>
    </row>
    <row r="181" spans="1:6" ht="12.75" customHeight="1" x14ac:dyDescent="0.2">
      <c r="A181" s="62">
        <v>3233</v>
      </c>
      <c r="B181" s="64" t="s">
        <v>412</v>
      </c>
      <c r="C181" s="267" t="s">
        <v>413</v>
      </c>
      <c r="D181" s="193">
        <v>2740.55</v>
      </c>
      <c r="E181" s="193">
        <v>2753.89</v>
      </c>
      <c r="F181" s="44">
        <f t="shared" si="26"/>
        <v>100.48676360584554</v>
      </c>
    </row>
    <row r="182" spans="1:6" ht="12.75" customHeight="1" x14ac:dyDescent="0.2">
      <c r="A182" s="62">
        <v>3234</v>
      </c>
      <c r="B182" s="64" t="s">
        <v>414</v>
      </c>
      <c r="C182" s="267" t="s">
        <v>415</v>
      </c>
      <c r="D182" s="193">
        <v>19482.93</v>
      </c>
      <c r="E182" s="193">
        <v>11237.44</v>
      </c>
      <c r="F182" s="44">
        <f t="shared" si="26"/>
        <v>57.678388209576283</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19088.34</v>
      </c>
      <c r="E185" s="193">
        <v>18728.75</v>
      </c>
      <c r="F185" s="44">
        <f t="shared" si="26"/>
        <v>98.116179824961208</v>
      </c>
    </row>
    <row r="186" spans="1:6" ht="12.75" customHeight="1" x14ac:dyDescent="0.2">
      <c r="A186" s="62">
        <v>3238</v>
      </c>
      <c r="B186" s="63" t="s">
        <v>422</v>
      </c>
      <c r="C186" s="267" t="s">
        <v>423</v>
      </c>
      <c r="D186" s="193">
        <v>4221.84</v>
      </c>
      <c r="E186" s="193">
        <v>5041.43</v>
      </c>
      <c r="F186" s="44">
        <f t="shared" si="26"/>
        <v>119.4130995016391</v>
      </c>
    </row>
    <row r="187" spans="1:6" ht="12.75" customHeight="1" x14ac:dyDescent="0.2">
      <c r="A187" s="62">
        <v>3239</v>
      </c>
      <c r="B187" s="63" t="s">
        <v>424</v>
      </c>
      <c r="C187" s="267" t="s">
        <v>425</v>
      </c>
      <c r="D187" s="193">
        <v>711.37</v>
      </c>
      <c r="E187" s="193">
        <v>706.18</v>
      </c>
      <c r="F187" s="44">
        <f t="shared" si="26"/>
        <v>99.270421862040848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3810.19</v>
      </c>
      <c r="E194" s="59">
        <f t="shared" si="36"/>
        <v>20732.43</v>
      </c>
      <c r="F194" s="44">
        <f t="shared" si="26"/>
        <v>544.13113256819213</v>
      </c>
    </row>
    <row r="195" spans="1:6" ht="12.75" customHeight="1" x14ac:dyDescent="0.2">
      <c r="A195" s="62">
        <v>3291</v>
      </c>
      <c r="B195" s="182" t="s">
        <v>440</v>
      </c>
      <c r="C195" s="267" t="s">
        <v>441</v>
      </c>
      <c r="D195" s="193">
        <v>0</v>
      </c>
      <c r="E195" s="193">
        <v>14056.82</v>
      </c>
      <c r="F195" s="44" t="str">
        <f t="shared" si="26"/>
        <v>-</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648.91</v>
      </c>
      <c r="E197" s="193">
        <v>7.19</v>
      </c>
      <c r="F197" s="44">
        <f t="shared" si="26"/>
        <v>1.1080118968732182</v>
      </c>
    </row>
    <row r="198" spans="1:6" ht="12.75" customHeight="1" x14ac:dyDescent="0.2">
      <c r="A198" s="62">
        <v>3294</v>
      </c>
      <c r="B198" s="63" t="s">
        <v>446</v>
      </c>
      <c r="C198" s="267" t="s">
        <v>447</v>
      </c>
      <c r="D198" s="193">
        <v>177.76</v>
      </c>
      <c r="E198" s="193">
        <v>711.04</v>
      </c>
      <c r="F198" s="44">
        <f t="shared" si="26"/>
        <v>400</v>
      </c>
    </row>
    <row r="199" spans="1:6" ht="12.75" customHeight="1" x14ac:dyDescent="0.2">
      <c r="A199" s="62">
        <v>3295</v>
      </c>
      <c r="B199" s="63" t="s">
        <v>448</v>
      </c>
      <c r="C199" s="267" t="s">
        <v>449</v>
      </c>
      <c r="D199" s="193">
        <v>228.39</v>
      </c>
      <c r="E199" s="193">
        <v>698.47</v>
      </c>
      <c r="F199" s="44">
        <f t="shared" si="26"/>
        <v>305.82337230176455</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2755.13</v>
      </c>
      <c r="E201" s="193">
        <v>5258.91</v>
      </c>
      <c r="F201" s="44">
        <f t="shared" si="26"/>
        <v>190.87701850729366</v>
      </c>
    </row>
    <row r="202" spans="1:6" ht="12.75" customHeight="1" x14ac:dyDescent="0.2">
      <c r="A202" s="62">
        <v>34</v>
      </c>
      <c r="B202" s="182" t="s">
        <v>454</v>
      </c>
      <c r="C202" s="267" t="s">
        <v>455</v>
      </c>
      <c r="D202" s="59">
        <f t="shared" ref="D202:E202" si="37">D203+D208+D216</f>
        <v>6601.3899999999994</v>
      </c>
      <c r="E202" s="59">
        <f t="shared" si="37"/>
        <v>8103.2900000000009</v>
      </c>
      <c r="F202" s="44">
        <f t="shared" si="26"/>
        <v>122.75126905091203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5697.12</v>
      </c>
      <c r="E208" s="59">
        <f t="shared" si="39"/>
        <v>6703.35</v>
      </c>
      <c r="F208" s="44">
        <f t="shared" si="26"/>
        <v>117.66208189400962</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5697.12</v>
      </c>
      <c r="E211" s="193">
        <v>6703.35</v>
      </c>
      <c r="F211" s="44">
        <f t="shared" si="26"/>
        <v>117.66208189400962</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904.27</v>
      </c>
      <c r="E216" s="59">
        <f t="shared" si="40"/>
        <v>1399.94</v>
      </c>
      <c r="F216" s="44">
        <f t="shared" si="26"/>
        <v>154.81438066064339</v>
      </c>
    </row>
    <row r="217" spans="1:6" ht="12.75" customHeight="1" x14ac:dyDescent="0.2">
      <c r="A217" s="62">
        <v>3431</v>
      </c>
      <c r="B217" s="181" t="s">
        <v>484</v>
      </c>
      <c r="C217" s="267" t="s">
        <v>485</v>
      </c>
      <c r="D217" s="193">
        <v>518.4</v>
      </c>
      <c r="E217" s="193">
        <v>460.79</v>
      </c>
      <c r="F217" s="44">
        <f t="shared" si="26"/>
        <v>88.886959876543216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385.87</v>
      </c>
      <c r="E220" s="193">
        <v>939.15</v>
      </c>
      <c r="F220" s="44">
        <f t="shared" si="26"/>
        <v>243.38507787596856</v>
      </c>
    </row>
    <row r="221" spans="1:6" ht="12.75" customHeight="1" x14ac:dyDescent="0.2">
      <c r="A221" s="62">
        <v>35</v>
      </c>
      <c r="B221" s="64" t="s">
        <v>492</v>
      </c>
      <c r="C221" s="267" t="s">
        <v>493</v>
      </c>
      <c r="D221" s="59">
        <f t="shared" ref="D221:E221" si="41">D222+D225+D229</f>
        <v>1208.7</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1208.7</v>
      </c>
      <c r="E225" s="59">
        <f t="shared" si="43"/>
        <v>0</v>
      </c>
      <c r="F225" s="44">
        <f t="shared" si="26"/>
        <v>0</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1208.7</v>
      </c>
      <c r="E228" s="193"/>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4911.54</v>
      </c>
      <c r="E230" s="59">
        <f>E231+E234+E237+E242+E246+E250+E254+E257</f>
        <v>26216.44</v>
      </c>
      <c r="F230" s="44">
        <f t="shared" ref="F230:F245" si="44">IF(D230&lt;&gt;0,IF(E230/D230&gt;=100,"&gt;&gt;100",E230/D230*100),"-")</f>
        <v>533.77229952316384</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18783.439999999999</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v>18783.439999999999</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4911.54</v>
      </c>
      <c r="E246" s="59">
        <f t="shared" si="48"/>
        <v>7433</v>
      </c>
      <c r="F246" s="44">
        <f t="shared" ref="F246:F249" si="49">IF(D246&lt;&gt;0,IF(E246/D246&gt;=100,"&gt;&gt;100",E246/D246*100),"-")</f>
        <v>151.33746238450669</v>
      </c>
    </row>
    <row r="247" spans="1:6" ht="12.75" customHeight="1" x14ac:dyDescent="0.2">
      <c r="A247" s="62" t="s">
        <v>541</v>
      </c>
      <c r="B247" s="63" t="s">
        <v>542</v>
      </c>
      <c r="C247" s="267" t="s">
        <v>541</v>
      </c>
      <c r="D247" s="193">
        <v>4911.54</v>
      </c>
      <c r="E247" s="193">
        <v>7433</v>
      </c>
      <c r="F247" s="44">
        <f t="shared" si="49"/>
        <v>151.33746238450669</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8355.0600000000013</v>
      </c>
      <c r="E262" s="59">
        <f t="shared" si="55"/>
        <v>5983.29</v>
      </c>
      <c r="F262" s="44">
        <f t="shared" ref="F262:F268" si="56">IF(D262&lt;&gt;0,IF(E262/D262&gt;=100,"&gt;&gt;100",E262/D262*100),"-")</f>
        <v>71.612771182971741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8355.0600000000013</v>
      </c>
      <c r="E269" s="59">
        <f t="shared" si="58"/>
        <v>5983.29</v>
      </c>
      <c r="F269" s="44">
        <f t="shared" ref="F269:F272" si="59">IF(D269&lt;&gt;0,IF(E269/D269&gt;=100,"&gt;&gt;100",E269/D269*100),"-")</f>
        <v>71.612771182971741</v>
      </c>
    </row>
    <row r="270" spans="1:6" ht="12.75" customHeight="1" x14ac:dyDescent="0.2">
      <c r="A270" s="62">
        <v>3721</v>
      </c>
      <c r="B270" s="64" t="s">
        <v>581</v>
      </c>
      <c r="C270" s="267" t="s">
        <v>582</v>
      </c>
      <c r="D270" s="193">
        <v>5699.6</v>
      </c>
      <c r="E270" s="193">
        <v>3654.81</v>
      </c>
      <c r="F270" s="44">
        <f t="shared" si="59"/>
        <v>64.123973612183306</v>
      </c>
    </row>
    <row r="271" spans="1:6" ht="12.75" customHeight="1" x14ac:dyDescent="0.2">
      <c r="A271" s="62">
        <v>3722</v>
      </c>
      <c r="B271" s="64" t="s">
        <v>583</v>
      </c>
      <c r="C271" s="267" t="s">
        <v>584</v>
      </c>
      <c r="D271" s="193">
        <v>2655.46</v>
      </c>
      <c r="E271" s="193">
        <v>2328.48</v>
      </c>
      <c r="F271" s="44">
        <f t="shared" si="59"/>
        <v>87.686502526869177</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4862</v>
      </c>
      <c r="E273" s="59">
        <f t="shared" si="60"/>
        <v>3093.12</v>
      </c>
      <c r="F273" s="44">
        <f t="shared" ref="F273:F277" si="61">IF(D273&lt;&gt;0,IF(E273/D273&gt;=100,"&gt;&gt;100",E273/D273*100),"-")</f>
        <v>63.618264088852314</v>
      </c>
    </row>
    <row r="274" spans="1:6" ht="12.75" customHeight="1" x14ac:dyDescent="0.2">
      <c r="A274" s="62">
        <v>381</v>
      </c>
      <c r="B274" s="63" t="s">
        <v>589</v>
      </c>
      <c r="C274" s="267" t="s">
        <v>590</v>
      </c>
      <c r="D274" s="59">
        <f t="shared" ref="D274:E274" si="62">SUM(D275:D277)</f>
        <v>4862</v>
      </c>
      <c r="E274" s="59">
        <f t="shared" si="62"/>
        <v>3093.12</v>
      </c>
      <c r="F274" s="44">
        <f t="shared" si="61"/>
        <v>63.618264088852314</v>
      </c>
    </row>
    <row r="275" spans="1:6" ht="12.75" customHeight="1" x14ac:dyDescent="0.2">
      <c r="A275" s="62">
        <v>3811</v>
      </c>
      <c r="B275" s="63" t="s">
        <v>591</v>
      </c>
      <c r="C275" s="267" t="s">
        <v>592</v>
      </c>
      <c r="D275" s="193">
        <v>4862</v>
      </c>
      <c r="E275" s="193">
        <v>3093.12</v>
      </c>
      <c r="F275" s="44">
        <f t="shared" si="61"/>
        <v>63.618264088852314</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194532.42</v>
      </c>
      <c r="E299" s="59">
        <f>E152-E297+E298</f>
        <v>326543.15999999997</v>
      </c>
      <c r="F299" s="44">
        <f t="shared" si="68"/>
        <v>167.86053450627918</v>
      </c>
    </row>
    <row r="300" spans="1:6" ht="12.75" customHeight="1" x14ac:dyDescent="0.2">
      <c r="A300" s="62" t="s">
        <v>630</v>
      </c>
      <c r="B300" s="63" t="s">
        <v>641</v>
      </c>
      <c r="C300" s="267" t="s">
        <v>642</v>
      </c>
      <c r="D300" s="59">
        <f>IF(D6&gt;=D299,D6-D299,0)</f>
        <v>187712.65</v>
      </c>
      <c r="E300" s="59">
        <f>IF(E6&gt;=E299,E6-E299,0)</f>
        <v>0</v>
      </c>
      <c r="F300" s="44">
        <f t="shared" si="68"/>
        <v>0</v>
      </c>
    </row>
    <row r="301" spans="1:6" ht="12.75" customHeight="1" x14ac:dyDescent="0.2">
      <c r="A301" s="62" t="s">
        <v>630</v>
      </c>
      <c r="B301" s="63" t="s">
        <v>643</v>
      </c>
      <c r="C301" s="267" t="s">
        <v>644</v>
      </c>
      <c r="D301" s="59">
        <f>IF(D299&gt;=D6,D299-D6,0)</f>
        <v>0</v>
      </c>
      <c r="E301" s="59">
        <f>IF(E299&gt;=E6,E299-E6,0)</f>
        <v>17895.77999999997</v>
      </c>
      <c r="F301" s="44" t="str">
        <f t="shared" si="68"/>
        <v>-</v>
      </c>
    </row>
    <row r="302" spans="1:6" ht="12.75" customHeight="1" x14ac:dyDescent="0.2">
      <c r="A302" s="62">
        <v>92211</v>
      </c>
      <c r="B302" s="63" t="s">
        <v>645</v>
      </c>
      <c r="C302" s="267" t="s">
        <v>646</v>
      </c>
      <c r="D302" s="193">
        <v>1037409.97</v>
      </c>
      <c r="E302" s="193">
        <v>1022288.34</v>
      </c>
      <c r="F302" s="44">
        <f t="shared" si="68"/>
        <v>98.54236700655575</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29791.65</v>
      </c>
      <c r="E304" s="193">
        <v>21810.65</v>
      </c>
      <c r="F304" s="44">
        <f t="shared" si="68"/>
        <v>73.210614383560497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12570.07</v>
      </c>
      <c r="E308" s="59">
        <f t="shared" si="71"/>
        <v>455.68</v>
      </c>
      <c r="F308" s="44">
        <f t="shared" ref="F308:F428" si="72">IF(D308&lt;&gt;0,IF(E308/D308&gt;=100,"&gt;&gt;100",E308/D308*100),"-")</f>
        <v>3.6251190327500167</v>
      </c>
    </row>
    <row r="309" spans="1:6" ht="12.75" customHeight="1" x14ac:dyDescent="0.2">
      <c r="A309" s="62">
        <v>71</v>
      </c>
      <c r="B309" s="63" t="s">
        <v>658</v>
      </c>
      <c r="C309" s="267" t="s">
        <v>659</v>
      </c>
      <c r="D309" s="59">
        <f t="shared" ref="D309:E309" si="73">D310+D314</f>
        <v>2435.0700000000002</v>
      </c>
      <c r="E309" s="59">
        <f t="shared" si="73"/>
        <v>455.68</v>
      </c>
      <c r="F309" s="44">
        <f t="shared" si="72"/>
        <v>18.713219743169603</v>
      </c>
    </row>
    <row r="310" spans="1:6" ht="24" x14ac:dyDescent="0.2">
      <c r="A310" s="62">
        <v>711</v>
      </c>
      <c r="B310" s="63" t="s">
        <v>660</v>
      </c>
      <c r="C310" s="267" t="s">
        <v>661</v>
      </c>
      <c r="D310" s="59">
        <f t="shared" ref="D310:E310" si="74">SUM(D311:D313)</f>
        <v>2435.0700000000002</v>
      </c>
      <c r="E310" s="59">
        <f t="shared" si="74"/>
        <v>455.68</v>
      </c>
      <c r="F310" s="44">
        <f t="shared" si="72"/>
        <v>18.713219743169603</v>
      </c>
    </row>
    <row r="311" spans="1:6" ht="12.75" customHeight="1" x14ac:dyDescent="0.2">
      <c r="A311" s="62">
        <v>7111</v>
      </c>
      <c r="B311" s="63" t="s">
        <v>662</v>
      </c>
      <c r="C311" s="267" t="s">
        <v>663</v>
      </c>
      <c r="D311" s="193">
        <v>2435.0700000000002</v>
      </c>
      <c r="E311" s="193">
        <v>455.68</v>
      </c>
      <c r="F311" s="44">
        <f t="shared" si="72"/>
        <v>18.713219743169603</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10135</v>
      </c>
      <c r="E321" s="59">
        <f t="shared" si="76"/>
        <v>0</v>
      </c>
      <c r="F321" s="44">
        <f t="shared" si="72"/>
        <v>0</v>
      </c>
    </row>
    <row r="322" spans="1:6" ht="12.75" customHeight="1" x14ac:dyDescent="0.2">
      <c r="A322" s="62">
        <v>721</v>
      </c>
      <c r="B322" s="63" t="s">
        <v>684</v>
      </c>
      <c r="C322" s="267" t="s">
        <v>685</v>
      </c>
      <c r="D322" s="59">
        <f t="shared" ref="D322:E322" si="77">SUM(D323:D326)</f>
        <v>10135</v>
      </c>
      <c r="E322" s="59">
        <f t="shared" si="77"/>
        <v>0</v>
      </c>
      <c r="F322" s="44">
        <f t="shared" si="72"/>
        <v>0</v>
      </c>
    </row>
    <row r="323" spans="1:6" ht="12.75" customHeight="1" x14ac:dyDescent="0.2">
      <c r="A323" s="62">
        <v>7211</v>
      </c>
      <c r="B323" s="63" t="s">
        <v>686</v>
      </c>
      <c r="C323" s="267" t="s">
        <v>687</v>
      </c>
      <c r="D323" s="193">
        <v>10135</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164262.78</v>
      </c>
      <c r="E360" s="59">
        <f t="shared" si="86"/>
        <v>57030.85</v>
      </c>
      <c r="F360" s="44">
        <f t="shared" si="72"/>
        <v>34.719277245886133</v>
      </c>
    </row>
    <row r="361" spans="1:6" ht="12.75" customHeight="1" x14ac:dyDescent="0.2">
      <c r="A361" s="62">
        <v>41</v>
      </c>
      <c r="B361" s="63" t="s">
        <v>762</v>
      </c>
      <c r="C361" s="267" t="s">
        <v>763</v>
      </c>
      <c r="D361" s="59">
        <f t="shared" ref="D361:E361" si="87">D362+D366</f>
        <v>0</v>
      </c>
      <c r="E361" s="59">
        <f t="shared" si="87"/>
        <v>20250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20250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v>20250</v>
      </c>
      <c r="F372" s="44" t="str">
        <f t="shared" si="72"/>
        <v>-</v>
      </c>
    </row>
    <row r="373" spans="1:6" ht="24" x14ac:dyDescent="0.2">
      <c r="A373" s="62">
        <v>42</v>
      </c>
      <c r="B373" s="182" t="s">
        <v>778</v>
      </c>
      <c r="C373" s="267" t="s">
        <v>779</v>
      </c>
      <c r="D373" s="59">
        <f t="shared" ref="D373:E373" si="90">D374+D379+D388+D393+D398+D401</f>
        <v>162562.78</v>
      </c>
      <c r="E373" s="59">
        <f t="shared" si="90"/>
        <v>36780.85</v>
      </c>
      <c r="F373" s="44">
        <f t="shared" si="72"/>
        <v>22.625628080425297</v>
      </c>
    </row>
    <row r="374" spans="1:6" ht="12.75" customHeight="1" x14ac:dyDescent="0.2">
      <c r="A374" s="62">
        <v>421</v>
      </c>
      <c r="B374" s="63" t="s">
        <v>780</v>
      </c>
      <c r="C374" s="267" t="s">
        <v>781</v>
      </c>
      <c r="D374" s="59">
        <f t="shared" ref="D374:E374" si="91">SUM(D375:D378)</f>
        <v>151623.26</v>
      </c>
      <c r="E374" s="59">
        <f t="shared" si="91"/>
        <v>36780.85</v>
      </c>
      <c r="F374" s="44">
        <f t="shared" si="72"/>
        <v>24.258052491418532</v>
      </c>
    </row>
    <row r="375" spans="1:6" ht="12.75" customHeight="1" x14ac:dyDescent="0.2">
      <c r="A375" s="62">
        <v>4211</v>
      </c>
      <c r="B375" s="63" t="s">
        <v>686</v>
      </c>
      <c r="C375" s="267" t="s">
        <v>782</v>
      </c>
      <c r="D375" s="193">
        <v>0</v>
      </c>
      <c r="E375" s="193">
        <v>3894.34</v>
      </c>
      <c r="F375" s="44" t="str">
        <f t="shared" si="72"/>
        <v>-</v>
      </c>
    </row>
    <row r="376" spans="1:6" ht="12.75" customHeight="1" x14ac:dyDescent="0.2">
      <c r="A376" s="62">
        <v>4212</v>
      </c>
      <c r="B376" s="63" t="s">
        <v>688</v>
      </c>
      <c r="C376" s="267" t="s">
        <v>783</v>
      </c>
      <c r="D376" s="193">
        <v>91923.07</v>
      </c>
      <c r="E376" s="193">
        <v>28536.51</v>
      </c>
      <c r="F376" s="44">
        <f t="shared" si="72"/>
        <v>31.043904430084851</v>
      </c>
    </row>
    <row r="377" spans="1:6" ht="12.75" customHeight="1" x14ac:dyDescent="0.2">
      <c r="A377" s="62">
        <v>4213</v>
      </c>
      <c r="B377" s="63" t="s">
        <v>690</v>
      </c>
      <c r="C377" s="267" t="s">
        <v>784</v>
      </c>
      <c r="D377" s="193">
        <v>59700.19</v>
      </c>
      <c r="E377" s="193">
        <v>4350</v>
      </c>
      <c r="F377" s="44">
        <f t="shared" si="72"/>
        <v>7.28640897122773</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10939.52</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10939.52</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1700</v>
      </c>
      <c r="E412" s="59">
        <f t="shared" si="100"/>
        <v>0</v>
      </c>
      <c r="F412" s="44">
        <f t="shared" si="72"/>
        <v>0</v>
      </c>
    </row>
    <row r="413" spans="1:6" ht="12.75" customHeight="1" x14ac:dyDescent="0.2">
      <c r="A413" s="62">
        <v>451</v>
      </c>
      <c r="B413" s="63" t="s">
        <v>833</v>
      </c>
      <c r="C413" s="267" t="s">
        <v>834</v>
      </c>
      <c r="D413" s="193">
        <v>1700</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151692.71</v>
      </c>
      <c r="E418" s="59">
        <f t="shared" si="102"/>
        <v>56575.17</v>
      </c>
      <c r="F418" s="44">
        <f t="shared" si="72"/>
        <v>37.295905650311077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1510385.92</v>
      </c>
      <c r="E420" s="193">
        <v>1623718.77</v>
      </c>
      <c r="F420" s="44">
        <f t="shared" si="72"/>
        <v>107.50356902161799</v>
      </c>
    </row>
    <row r="421" spans="1:6" ht="12.75" customHeight="1" x14ac:dyDescent="0.2">
      <c r="A421" s="62">
        <v>97</v>
      </c>
      <c r="B421" s="228" t="s">
        <v>849</v>
      </c>
      <c r="C421" s="267" t="s">
        <v>850</v>
      </c>
      <c r="D421" s="193">
        <v>19110.53</v>
      </c>
      <c r="E421" s="193">
        <v>18639.650000000001</v>
      </c>
      <c r="F421" s="44">
        <f t="shared" si="72"/>
        <v>97.536018101015529</v>
      </c>
    </row>
    <row r="422" spans="1:6" ht="12.75" customHeight="1" x14ac:dyDescent="0.2">
      <c r="A422" s="62" t="s">
        <v>630</v>
      </c>
      <c r="B422" s="63" t="s">
        <v>851</v>
      </c>
      <c r="C422" s="267" t="s">
        <v>852</v>
      </c>
      <c r="D422" s="59">
        <f>D6+D308</f>
        <v>394815.14</v>
      </c>
      <c r="E422" s="59">
        <f>E6+E308</f>
        <v>309103.06</v>
      </c>
      <c r="F422" s="44">
        <f t="shared" si="72"/>
        <v>78.290579231586705</v>
      </c>
    </row>
    <row r="423" spans="1:6" ht="12.75" customHeight="1" x14ac:dyDescent="0.2">
      <c r="A423" s="62" t="s">
        <v>630</v>
      </c>
      <c r="B423" s="63" t="s">
        <v>853</v>
      </c>
      <c r="C423" s="267" t="s">
        <v>854</v>
      </c>
      <c r="D423" s="59">
        <f t="shared" ref="D423:E423" si="103">D299+D360</f>
        <v>358795.2</v>
      </c>
      <c r="E423" s="59">
        <f t="shared" si="103"/>
        <v>383574.00999999995</v>
      </c>
      <c r="F423" s="44">
        <f t="shared" si="72"/>
        <v>106.90611524345921</v>
      </c>
    </row>
    <row r="424" spans="1:6" ht="12.75" customHeight="1" x14ac:dyDescent="0.2">
      <c r="A424" s="62" t="s">
        <v>630</v>
      </c>
      <c r="B424" s="63" t="s">
        <v>855</v>
      </c>
      <c r="C424" s="267" t="s">
        <v>856</v>
      </c>
      <c r="D424" s="59">
        <f t="shared" ref="D424:E424" si="104">IF(D422&gt;=D423,D422-D423,0)</f>
        <v>36019.94</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74470.949999999953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472975.94999999995</v>
      </c>
      <c r="E427" s="59">
        <f t="shared" si="107"/>
        <v>601430.43000000005</v>
      </c>
      <c r="F427" s="44">
        <f t="shared" si="72"/>
        <v>127.15877625490262</v>
      </c>
    </row>
    <row r="428" spans="1:6" ht="24" x14ac:dyDescent="0.2">
      <c r="A428" s="269" t="s">
        <v>864</v>
      </c>
      <c r="B428" s="263" t="s">
        <v>865</v>
      </c>
      <c r="C428" s="270" t="s">
        <v>866</v>
      </c>
      <c r="D428" s="80">
        <f t="shared" ref="D428:E428" si="108">D304+D421</f>
        <v>48902.18</v>
      </c>
      <c r="E428" s="80">
        <f t="shared" si="108"/>
        <v>40450.300000000003</v>
      </c>
      <c r="F428" s="60">
        <f t="shared" si="72"/>
        <v>82.716762320207408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10000</v>
      </c>
      <c r="E430" s="59">
        <f>E431+E466+E479+E491+E522</f>
        <v>90000</v>
      </c>
      <c r="F430" s="44">
        <f t="shared" ref="F430:F651" si="109">IF(D430&lt;&gt;0,IF(E430/D430&gt;=100,"&gt;&gt;100",E430/D430*100),"-")</f>
        <v>900</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10000</v>
      </c>
      <c r="E491" s="59">
        <f t="shared" si="126"/>
        <v>90000</v>
      </c>
      <c r="F491" s="44">
        <f t="shared" si="109"/>
        <v>900</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10000</v>
      </c>
      <c r="E502" s="59">
        <f t="shared" si="129"/>
        <v>90000</v>
      </c>
      <c r="F502" s="44">
        <f t="shared" si="109"/>
        <v>900</v>
      </c>
    </row>
    <row r="503" spans="1:6" ht="12.75" customHeight="1" x14ac:dyDescent="0.2">
      <c r="A503" s="62">
        <v>8443</v>
      </c>
      <c r="B503" s="63" t="s">
        <v>1014</v>
      </c>
      <c r="C503" s="267" t="s">
        <v>1015</v>
      </c>
      <c r="D503" s="193">
        <v>10000</v>
      </c>
      <c r="E503" s="193">
        <v>90000</v>
      </c>
      <c r="F503" s="44">
        <f t="shared" si="109"/>
        <v>900</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34066.15</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34066.15</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26529.64</v>
      </c>
      <c r="E609" s="59">
        <f t="shared" si="156"/>
        <v>0</v>
      </c>
      <c r="F609" s="44">
        <f t="shared" si="109"/>
        <v>0</v>
      </c>
    </row>
    <row r="610" spans="1:6" ht="24" x14ac:dyDescent="0.2">
      <c r="A610" s="62">
        <v>5443</v>
      </c>
      <c r="B610" s="63" t="s">
        <v>1218</v>
      </c>
      <c r="C610" s="267" t="s">
        <v>1219</v>
      </c>
      <c r="D610" s="193">
        <v>26529.64</v>
      </c>
      <c r="E610" s="193"/>
      <c r="F610" s="44">
        <f t="shared" si="109"/>
        <v>0</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7536.51</v>
      </c>
      <c r="E621" s="59">
        <f t="shared" si="158"/>
        <v>0</v>
      </c>
      <c r="F621" s="44">
        <f t="shared" si="109"/>
        <v>0</v>
      </c>
    </row>
    <row r="622" spans="1:6" ht="12.75" customHeight="1" x14ac:dyDescent="0.2">
      <c r="A622" s="62">
        <v>5471</v>
      </c>
      <c r="B622" s="63" t="s">
        <v>1242</v>
      </c>
      <c r="C622" s="267" t="s">
        <v>1243</v>
      </c>
      <c r="D622" s="193">
        <v>7536.51</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90000</v>
      </c>
      <c r="F639" s="44" t="str">
        <f t="shared" si="109"/>
        <v>-</v>
      </c>
    </row>
    <row r="640" spans="1:6" ht="12.75" customHeight="1" x14ac:dyDescent="0.2">
      <c r="A640" s="62" t="s">
        <v>630</v>
      </c>
      <c r="B640" s="63" t="s">
        <v>1278</v>
      </c>
      <c r="C640" s="267" t="s">
        <v>1279</v>
      </c>
      <c r="D640" s="59">
        <f>IF(D535-D430&gt;=0,D535-D430,0)</f>
        <v>24066.15</v>
      </c>
      <c r="E640" s="59">
        <f>IF(E535-E430&gt;=0,E535-E430,0)</f>
        <v>0</v>
      </c>
      <c r="F640" s="44">
        <f t="shared" si="109"/>
        <v>0</v>
      </c>
    </row>
    <row r="641" spans="1:6" ht="12.75" customHeight="1" x14ac:dyDescent="0.2">
      <c r="A641" s="62">
        <v>92213</v>
      </c>
      <c r="B641" s="63" t="s">
        <v>1280</v>
      </c>
      <c r="C641" s="267" t="s">
        <v>1281</v>
      </c>
      <c r="D641" s="193">
        <v>525047.6</v>
      </c>
      <c r="E641" s="193">
        <v>499451.81</v>
      </c>
      <c r="F641" s="44">
        <f t="shared" si="109"/>
        <v>95.125053423727678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404815.14</v>
      </c>
      <c r="E643" s="59">
        <f>E422+E430</f>
        <v>399103.06</v>
      </c>
      <c r="F643" s="44">
        <f t="shared" si="109"/>
        <v>98.58896581782983</v>
      </c>
    </row>
    <row r="644" spans="1:6" ht="12.75" customHeight="1" x14ac:dyDescent="0.2">
      <c r="A644" s="62" t="s">
        <v>630</v>
      </c>
      <c r="B644" s="63" t="s">
        <v>1286</v>
      </c>
      <c r="C644" s="267" t="s">
        <v>1287</v>
      </c>
      <c r="D644" s="59">
        <f>D423+D535</f>
        <v>392861.35000000003</v>
      </c>
      <c r="E644" s="59">
        <f>E423+E535</f>
        <v>383574.00999999995</v>
      </c>
      <c r="F644" s="44">
        <f t="shared" si="109"/>
        <v>97.635975134738999</v>
      </c>
    </row>
    <row r="645" spans="1:6" ht="12.75" customHeight="1" x14ac:dyDescent="0.2">
      <c r="A645" s="62" t="s">
        <v>630</v>
      </c>
      <c r="B645" s="63" t="s">
        <v>1288</v>
      </c>
      <c r="C645" s="267" t="s">
        <v>1289</v>
      </c>
      <c r="D645" s="59">
        <f t="shared" ref="D645:E645" si="163">IF(D643&gt;=D644,D643-D644,0)</f>
        <v>11953.789999999979</v>
      </c>
      <c r="E645" s="59">
        <f t="shared" si="163"/>
        <v>15529.050000000047</v>
      </c>
      <c r="F645" s="44">
        <f t="shared" si="109"/>
        <v>129.90900793806878</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52071.650000000023</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101978.62000000005</v>
      </c>
      <c r="F648" s="44" t="str">
        <f t="shared" si="109"/>
        <v>-</v>
      </c>
    </row>
    <row r="649" spans="1:6" ht="24" x14ac:dyDescent="0.2">
      <c r="A649" s="62" t="s">
        <v>630</v>
      </c>
      <c r="B649" s="63" t="s">
        <v>1296</v>
      </c>
      <c r="C649" s="267" t="s">
        <v>1297</v>
      </c>
      <c r="D649" s="59">
        <f t="shared" ref="D649:E649" si="165">IF(D645+D647-D646-D648&gt;=0,D645+D647-D646-D648,0)</f>
        <v>64025.440000000002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86449.57</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92594.82</v>
      </c>
      <c r="E653" s="193">
        <v>18913.18</v>
      </c>
      <c r="F653" s="44">
        <f t="shared" ref="F653:F740" si="167">IF(D653&lt;&gt;0,IF(E653/D653&gt;=100,"&gt;&gt;100",E653/D653*100),"-")</f>
        <v>20.425743038325468</v>
      </c>
    </row>
    <row r="654" spans="1:6" ht="12.75" customHeight="1" x14ac:dyDescent="0.2">
      <c r="A654" s="62" t="s">
        <v>1305</v>
      </c>
      <c r="B654" s="63" t="s">
        <v>1306</v>
      </c>
      <c r="C654" s="267" t="s">
        <v>1305</v>
      </c>
      <c r="D654" s="193">
        <v>422384.3</v>
      </c>
      <c r="E654" s="193">
        <v>409066.51</v>
      </c>
      <c r="F654" s="44">
        <f t="shared" si="167"/>
        <v>96.846996917262317</v>
      </c>
    </row>
    <row r="655" spans="1:6" ht="12.75" customHeight="1" x14ac:dyDescent="0.2">
      <c r="A655" s="62" t="s">
        <v>1307</v>
      </c>
      <c r="B655" s="63" t="s">
        <v>1308</v>
      </c>
      <c r="C655" s="267" t="s">
        <v>1307</v>
      </c>
      <c r="D655" s="193">
        <v>424683.23</v>
      </c>
      <c r="E655" s="193">
        <v>417046.18</v>
      </c>
      <c r="F655" s="44">
        <f t="shared" si="167"/>
        <v>98.201706716792188</v>
      </c>
    </row>
    <row r="656" spans="1:6" ht="24" x14ac:dyDescent="0.2">
      <c r="A656" s="62">
        <v>11</v>
      </c>
      <c r="B656" s="63" t="s">
        <v>1309</v>
      </c>
      <c r="C656" s="267" t="s">
        <v>1310</v>
      </c>
      <c r="D656" s="59">
        <f t="shared" ref="D656:E656" si="168">+D653+D654-D655</f>
        <v>90295.890000000014</v>
      </c>
      <c r="E656" s="59">
        <f t="shared" si="168"/>
        <v>10933.510000000009</v>
      </c>
      <c r="F656" s="44">
        <f t="shared" si="167"/>
        <v>12.108535615519164</v>
      </c>
    </row>
    <row r="657" spans="1:6" ht="24" x14ac:dyDescent="0.2">
      <c r="A657" s="62" t="s">
        <v>630</v>
      </c>
      <c r="B657" s="63" t="s">
        <v>1311</v>
      </c>
      <c r="C657" s="267" t="s">
        <v>1312</v>
      </c>
      <c r="D657" s="273">
        <v>5</v>
      </c>
      <c r="E657" s="273">
        <v>14</v>
      </c>
      <c r="F657" s="44">
        <f t="shared" si="167"/>
        <v>280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5</v>
      </c>
      <c r="E659" s="273">
        <v>14</v>
      </c>
      <c r="F659" s="44">
        <f t="shared" si="167"/>
        <v>280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v>77.930000000000007</v>
      </c>
      <c r="F663" s="70" t="str">
        <f t="shared" si="167"/>
        <v>-</v>
      </c>
    </row>
    <row r="664" spans="1:6" ht="12.75" customHeight="1" x14ac:dyDescent="0.2">
      <c r="A664" s="69" t="s">
        <v>1326</v>
      </c>
      <c r="B664" s="64" t="s">
        <v>1327</v>
      </c>
      <c r="C664" s="300" t="s">
        <v>1326</v>
      </c>
      <c r="D664" s="191"/>
      <c r="E664" s="191">
        <v>3184.14</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110848.86</v>
      </c>
      <c r="E669" s="193"/>
      <c r="F669" s="44">
        <f t="shared" si="167"/>
        <v>0</v>
      </c>
    </row>
    <row r="670" spans="1:6" ht="12.75" customHeight="1" x14ac:dyDescent="0.2">
      <c r="A670" s="62">
        <v>63312</v>
      </c>
      <c r="B670" s="63" t="s">
        <v>1338</v>
      </c>
      <c r="C670" s="267" t="s">
        <v>1339</v>
      </c>
      <c r="D670" s="193">
        <v>0</v>
      </c>
      <c r="E670" s="193">
        <v>4299.84</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91923.07</v>
      </c>
      <c r="E673" s="193"/>
      <c r="F673" s="44">
        <f t="shared" si="167"/>
        <v>0</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v>7020.3</v>
      </c>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89100</v>
      </c>
      <c r="E702" s="191">
        <v>60185.7</v>
      </c>
      <c r="F702" s="70">
        <f t="shared" si="167"/>
        <v>67.548484848484847</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1965.07</v>
      </c>
      <c r="E734" s="191">
        <v>1732.72</v>
      </c>
      <c r="F734" s="70">
        <f t="shared" si="167"/>
        <v>88.175993730503251</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5697.12</v>
      </c>
      <c r="E760" s="193">
        <v>6703.35</v>
      </c>
      <c r="F760" s="44">
        <f t="shared" si="169"/>
        <v>117.66208189400962</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1208.7</v>
      </c>
      <c r="E777" s="191"/>
      <c r="F777" s="70">
        <f t="shared" si="169"/>
        <v>0</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v>18783.439999999999</v>
      </c>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3699.6</v>
      </c>
      <c r="E843" s="193">
        <v>554.80999999999995</v>
      </c>
      <c r="F843" s="44">
        <f t="shared" si="169"/>
        <v>14.996486106606119</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2000</v>
      </c>
      <c r="E848" s="193">
        <v>3100</v>
      </c>
      <c r="F848" s="44">
        <f t="shared" si="169"/>
        <v>155</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2655.46</v>
      </c>
      <c r="E851" s="193">
        <v>2328.48</v>
      </c>
      <c r="F851" s="44">
        <f t="shared" si="169"/>
        <v>87.686502526869177</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10000</v>
      </c>
      <c r="E912" s="191">
        <v>90000</v>
      </c>
      <c r="F912" s="70">
        <f t="shared" si="169"/>
        <v>900</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26529.64</v>
      </c>
      <c r="E981" s="191"/>
      <c r="F981" s="70">
        <f t="shared" si="169"/>
        <v>0</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7536.51</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D109" sqref="D10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665276.07999999996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476740.12999999995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325834.34999999998</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124899.05</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157541.79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8100.66</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26216.44</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5983.29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3093.12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57030.85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90000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90000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3874.93</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410248.85</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343365.08999999997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121571.44</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185115.54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5761.34</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23379.8</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4443.8500000000004</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3093.12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63008.83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3874.93</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731767.36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79644.91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20410.28</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15184.53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4433.5</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10751.03</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2001.47</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2001.47</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2836.64</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2836.64</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387.64</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387.64</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45969.81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6500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39469.81</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13264.82</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13264.82</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652122.44999999995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36118.629999999997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616003.81999999995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44"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12</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36080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12</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2025-07-09T05:38:37Z</dcterms:modified>
</cp:coreProperties>
</file>